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 activeTab="1"/>
  </bookViews>
  <sheets>
    <sheet name="CRONOGRAMA COMPLETO" sheetId="1" r:id="rId1"/>
    <sheet name="CRONOGRAMA 1ª FASE" sheetId="2" r:id="rId2"/>
  </sheets>
  <calcPr calcId="145621"/>
</workbook>
</file>

<file path=xl/calcChain.xml><?xml version="1.0" encoding="utf-8"?>
<calcChain xmlns="http://schemas.openxmlformats.org/spreadsheetml/2006/main">
  <c r="M34" i="2" l="1"/>
  <c r="C34" i="2"/>
  <c r="C33" i="2"/>
  <c r="F33" i="2" s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E33" i="2"/>
  <c r="H33" i="2"/>
  <c r="I33" i="2"/>
  <c r="L33" i="2"/>
  <c r="E34" i="2"/>
  <c r="L31" i="2"/>
  <c r="L29" i="2"/>
  <c r="K29" i="2"/>
  <c r="K25" i="2"/>
  <c r="J29" i="2"/>
  <c r="J25" i="2"/>
  <c r="J23" i="2"/>
  <c r="J21" i="2"/>
  <c r="I29" i="2"/>
  <c r="I27" i="2"/>
  <c r="I25" i="2"/>
  <c r="H27" i="2"/>
  <c r="H23" i="2"/>
  <c r="G27" i="2"/>
  <c r="G23" i="2"/>
  <c r="G19" i="2"/>
  <c r="G15" i="2"/>
  <c r="G13" i="2"/>
  <c r="F19" i="2"/>
  <c r="F15" i="2"/>
  <c r="M15" i="2" s="1"/>
  <c r="F13" i="2"/>
  <c r="M13" i="2"/>
  <c r="E19" i="2"/>
  <c r="M19" i="2" s="1"/>
  <c r="E7" i="2"/>
  <c r="L34" i="2"/>
  <c r="M31" i="2"/>
  <c r="M29" i="2"/>
  <c r="M27" i="2"/>
  <c r="K34" i="2"/>
  <c r="M25" i="2"/>
  <c r="M23" i="2"/>
  <c r="M21" i="2"/>
  <c r="M11" i="2"/>
  <c r="T36" i="1"/>
  <c r="S36" i="1"/>
  <c r="S35" i="1" s="1"/>
  <c r="C35" i="1"/>
  <c r="T35" i="1" s="1"/>
  <c r="T34" i="1"/>
  <c r="S34" i="1"/>
  <c r="U34" i="1" s="1"/>
  <c r="U33" i="1"/>
  <c r="P32" i="1"/>
  <c r="O32" i="1"/>
  <c r="U32" i="1" s="1"/>
  <c r="U31" i="1"/>
  <c r="T30" i="1"/>
  <c r="S30" i="1"/>
  <c r="P30" i="1"/>
  <c r="P36" i="1" s="1"/>
  <c r="P35" i="1" s="1"/>
  <c r="O30" i="1"/>
  <c r="N30" i="1"/>
  <c r="N36" i="1" s="1"/>
  <c r="N35" i="1" s="1"/>
  <c r="U29" i="1"/>
  <c r="U28" i="1"/>
  <c r="R28" i="1"/>
  <c r="R36" i="1" s="1"/>
  <c r="R35" i="1" s="1"/>
  <c r="Q28" i="1"/>
  <c r="Q36" i="1" s="1"/>
  <c r="Q35" i="1" s="1"/>
  <c r="N28" i="1"/>
  <c r="M28" i="1"/>
  <c r="M36" i="1" s="1"/>
  <c r="M35" i="1" s="1"/>
  <c r="L28" i="1"/>
  <c r="U27" i="1"/>
  <c r="R26" i="1"/>
  <c r="Q26" i="1"/>
  <c r="M26" i="1"/>
  <c r="L26" i="1"/>
  <c r="L36" i="1" s="1"/>
  <c r="L35" i="1" s="1"/>
  <c r="K26" i="1"/>
  <c r="K36" i="1" s="1"/>
  <c r="K35" i="1" s="1"/>
  <c r="U25" i="1"/>
  <c r="O24" i="1"/>
  <c r="N24" i="1"/>
  <c r="M24" i="1"/>
  <c r="I24" i="1"/>
  <c r="I36" i="1" s="1"/>
  <c r="I35" i="1" s="1"/>
  <c r="H24" i="1"/>
  <c r="H36" i="1" s="1"/>
  <c r="H35" i="1" s="1"/>
  <c r="G24" i="1"/>
  <c r="U24" i="1" s="1"/>
  <c r="U23" i="1"/>
  <c r="S22" i="1"/>
  <c r="R22" i="1"/>
  <c r="Q22" i="1"/>
  <c r="P22" i="1"/>
  <c r="O22" i="1"/>
  <c r="N22" i="1"/>
  <c r="M22" i="1"/>
  <c r="L22" i="1"/>
  <c r="K22" i="1"/>
  <c r="U22" i="1" s="1"/>
  <c r="U21" i="1"/>
  <c r="Q20" i="1"/>
  <c r="P20" i="1"/>
  <c r="O20" i="1"/>
  <c r="O36" i="1" s="1"/>
  <c r="O35" i="1" s="1"/>
  <c r="L20" i="1"/>
  <c r="K20" i="1"/>
  <c r="J20" i="1"/>
  <c r="J36" i="1" s="1"/>
  <c r="J35" i="1" s="1"/>
  <c r="I20" i="1"/>
  <c r="H20" i="1"/>
  <c r="G20" i="1"/>
  <c r="F20" i="1"/>
  <c r="F36" i="1" s="1"/>
  <c r="F35" i="1" s="1"/>
  <c r="E20" i="1"/>
  <c r="U20" i="1" s="1"/>
  <c r="U19" i="1"/>
  <c r="Q18" i="1"/>
  <c r="P18" i="1"/>
  <c r="L18" i="1"/>
  <c r="K18" i="1"/>
  <c r="U18" i="1" s="1"/>
  <c r="U17" i="1"/>
  <c r="O16" i="1"/>
  <c r="L16" i="1"/>
  <c r="K16" i="1"/>
  <c r="I16" i="1"/>
  <c r="U16" i="1" s="1"/>
  <c r="H16" i="1"/>
  <c r="G16" i="1"/>
  <c r="F16" i="1"/>
  <c r="U15" i="1"/>
  <c r="N14" i="1"/>
  <c r="M14" i="1"/>
  <c r="J14" i="1"/>
  <c r="I14" i="1"/>
  <c r="H14" i="1"/>
  <c r="G14" i="1"/>
  <c r="F14" i="1"/>
  <c r="U14" i="1" s="1"/>
  <c r="U13" i="1"/>
  <c r="L12" i="1"/>
  <c r="K12" i="1"/>
  <c r="I12" i="1"/>
  <c r="H12" i="1"/>
  <c r="G12" i="1"/>
  <c r="F12" i="1"/>
  <c r="E12" i="1"/>
  <c r="U12" i="1" s="1"/>
  <c r="U11" i="1"/>
  <c r="F10" i="1"/>
  <c r="U10" i="1" s="1"/>
  <c r="E10" i="1"/>
  <c r="U9" i="1"/>
  <c r="F8" i="1"/>
  <c r="U8" i="1" s="1"/>
  <c r="E8" i="1"/>
  <c r="U7" i="1"/>
  <c r="K33" i="2" l="1"/>
  <c r="G33" i="2"/>
  <c r="J33" i="2"/>
  <c r="I34" i="2"/>
  <c r="J34" i="2"/>
  <c r="F34" i="2"/>
  <c r="G34" i="2"/>
  <c r="G36" i="1"/>
  <c r="G35" i="1" s="1"/>
  <c r="U26" i="1"/>
  <c r="E36" i="1"/>
  <c r="U30" i="1"/>
  <c r="E35" i="1" l="1"/>
  <c r="U35" i="1" s="1"/>
  <c r="U36" i="1"/>
  <c r="M7" i="2"/>
  <c r="E9" i="2"/>
  <c r="M9" i="2" s="1"/>
  <c r="M17" i="2"/>
  <c r="H17" i="2"/>
  <c r="H34" i="2"/>
  <c r="M33" i="2"/>
</calcChain>
</file>

<file path=xl/sharedStrings.xml><?xml version="1.0" encoding="utf-8"?>
<sst xmlns="http://schemas.openxmlformats.org/spreadsheetml/2006/main" count="168" uniqueCount="132">
  <si>
    <r>
      <rPr>
        <b/>
        <sz val="14"/>
        <color theme="1"/>
        <rFont val="Arial"/>
      </rPr>
      <t>CRONOGRAMA FÍSICO-FINANCEIRO</t>
    </r>
  </si>
  <si>
    <r>
      <rPr>
        <b/>
        <sz val="12"/>
        <color theme="1"/>
        <rFont val="Arial"/>
      </rPr>
      <t>ITEM</t>
    </r>
  </si>
  <si>
    <r>
      <rPr>
        <b/>
        <sz val="12"/>
        <color theme="1"/>
        <rFont val="Arial"/>
      </rPr>
      <t>DESCRIÇÃO</t>
    </r>
  </si>
  <si>
    <r>
      <rPr>
        <b/>
        <sz val="12"/>
        <color theme="1"/>
        <rFont val="Arial"/>
      </rPr>
      <t>VR. ITEM</t>
    </r>
  </si>
  <si>
    <r>
      <rPr>
        <b/>
        <sz val="12"/>
        <color rgb="FF000000"/>
        <rFont val="Arial"/>
      </rPr>
      <t xml:space="preserve">FÍSICO/
</t>
    </r>
    <r>
      <rPr>
        <b/>
        <sz val="12"/>
        <color rgb="FF000000"/>
        <rFont val="Arial"/>
      </rPr>
      <t>FINANCEIRO</t>
    </r>
  </si>
  <si>
    <r>
      <rPr>
        <b/>
        <sz val="12"/>
        <color theme="1"/>
        <rFont val="Arial"/>
      </rPr>
      <t>MÊS 1</t>
    </r>
  </si>
  <si>
    <r>
      <rPr>
        <b/>
        <sz val="12"/>
        <color theme="1"/>
        <rFont val="Arial"/>
      </rPr>
      <t>MÊS 2</t>
    </r>
  </si>
  <si>
    <r>
      <rPr>
        <b/>
        <sz val="12"/>
        <color theme="1"/>
        <rFont val="Arial"/>
      </rPr>
      <t>MÊS 3</t>
    </r>
  </si>
  <si>
    <r>
      <rPr>
        <b/>
        <sz val="12"/>
        <color theme="1"/>
        <rFont val="Arial"/>
      </rPr>
      <t>MÊS 4</t>
    </r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</si>
  <si>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</si>
  <si>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</si>
  <si>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</si>
  <si>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</si>
  <si>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</si>
  <si>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</si>
  <si>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</si>
  <si>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</si>
  <si>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</si>
  <si>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</si>
  <si>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</si>
  <si>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</si>
  <si>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r>
      <rPr>
        <b/>
        <sz val="12"/>
        <color theme="1"/>
        <rFont val="Arial"/>
      </rPr>
      <t>TOTAIS</t>
    </r>
  </si>
  <si>
    <r>
      <rPr>
        <sz val="12"/>
        <color theme="1"/>
        <rFont val="Arial MT"/>
      </rPr>
      <t>1.0</t>
    </r>
  </si>
  <si>
    <t>SERVIÇOS PRELIMINARES E GERAIS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</si>
  <si>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</si>
  <si>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</si>
  <si>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2.0</t>
  </si>
  <si>
    <t>MOVIMENTAÇÃO DE TERRAS PARA FUNDAÇÃO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</si>
  <si>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</si>
  <si>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</si>
  <si>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3.0</t>
  </si>
  <si>
    <t>INFRA-ESTRUTURA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</si>
  <si>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</si>
  <si>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</si>
  <si>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4.0</t>
  </si>
  <si>
    <t>ESTRUTURA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</si>
  <si>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</si>
  <si>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</si>
  <si>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5.0</t>
  </si>
  <si>
    <t>ALVENARIA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</si>
  <si>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</si>
  <si>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</si>
  <si>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6.0</t>
  </si>
  <si>
    <t>COBERTURA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</si>
  <si>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</si>
  <si>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</si>
  <si>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7.0</t>
  </si>
  <si>
    <t>INSTALAÇÕES HIDRO-SANITÁRIAS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</si>
  <si>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</si>
  <si>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</si>
  <si>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8.0</t>
  </si>
  <si>
    <t>INSTALAÇÕES ELÉTRICAS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</si>
  <si>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</si>
  <si>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</si>
  <si>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9.0</t>
  </si>
  <si>
    <t>ESQUADRIAS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</si>
  <si>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</si>
  <si>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</si>
  <si>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10.0</t>
  </si>
  <si>
    <t xml:space="preserve">REVESTIMENTOS 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</si>
  <si>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</si>
  <si>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</si>
  <si>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11.0</t>
  </si>
  <si>
    <t>PISOS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</si>
  <si>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</si>
  <si>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</si>
  <si>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12.0</t>
  </si>
  <si>
    <t>PINTURA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</si>
  <si>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</si>
  <si>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</si>
  <si>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13.0</t>
  </si>
  <si>
    <t>EQUIPAMENTOS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</si>
  <si>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</si>
  <si>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</si>
  <si>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14.0</t>
  </si>
  <si>
    <t xml:space="preserve">SERVIÇOS COMPLEMENTARES </t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</si>
  <si>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</si>
  <si>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</si>
  <si>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2"/>
        <color theme="1"/>
        <rFont val="Arial MT"/>
      </rPr>
      <t>TOTAIS MENSAIS</t>
    </r>
  </si>
  <si>
    <r>
      <rPr>
        <sz val="10"/>
        <color theme="1"/>
        <rFont val="Arial MT"/>
      </rPr>
      <t>FÍSICO %</t>
    </r>
  </si>
  <si>
    <r>
      <rPr>
        <sz val="12"/>
        <color theme="1"/>
        <rFont val="Arial MT"/>
      </rPr>
      <t>ACUMULADO MENSAL</t>
    </r>
  </si>
  <si>
    <r>
      <rPr>
        <sz val="10"/>
        <color theme="1"/>
        <rFont val="Arial MT"/>
      </rPr>
      <t>FINANCEIRO</t>
    </r>
  </si>
  <si>
    <t>Data: 26/07/2023</t>
  </si>
  <si>
    <t>CREA MG: 227.080/D</t>
  </si>
  <si>
    <r>
      <rPr>
        <b/>
        <sz val="10"/>
        <color theme="1"/>
        <rFont val="Arial"/>
      </rPr>
      <t>CRONOGRAMA FÍSICO-FINANCEIRO</t>
    </r>
  </si>
  <si>
    <r>
      <rPr>
        <b/>
        <sz val="14"/>
        <color theme="1"/>
        <rFont val="Arial"/>
      </rPr>
      <t>CRONOGRAMA FÍSICO-FINANCEIRO</t>
    </r>
  </si>
  <si>
    <r>
      <rPr>
        <b/>
        <sz val="12"/>
        <color theme="1"/>
        <rFont val="Arial"/>
      </rPr>
      <t>ITEM</t>
    </r>
  </si>
  <si>
    <r>
      <rPr>
        <b/>
        <sz val="12"/>
        <color theme="1"/>
        <rFont val="Arial"/>
      </rPr>
      <t>DESCRIÇÃO</t>
    </r>
  </si>
  <si>
    <r>
      <rPr>
        <b/>
        <sz val="12"/>
        <color theme="1"/>
        <rFont val="Arial"/>
      </rPr>
      <t>VR. ITEM</t>
    </r>
  </si>
  <si>
    <r>
      <rPr>
        <b/>
        <sz val="12"/>
        <color rgb="FF000000"/>
        <rFont val="Arial"/>
      </rPr>
      <t xml:space="preserve">FÍSICO/
</t>
    </r>
    <r>
      <rPr>
        <b/>
        <sz val="12"/>
        <color rgb="FF000000"/>
        <rFont val="Arial"/>
      </rPr>
      <t>FINANCEIRO</t>
    </r>
  </si>
  <si>
    <r>
      <rPr>
        <b/>
        <sz val="12"/>
        <color theme="1"/>
        <rFont val="Arial"/>
      </rPr>
      <t>MÊS 1</t>
    </r>
  </si>
  <si>
    <r>
      <rPr>
        <b/>
        <sz val="12"/>
        <color theme="1"/>
        <rFont val="Arial"/>
      </rPr>
      <t>MÊS 2</t>
    </r>
  </si>
  <si>
    <r>
      <rPr>
        <b/>
        <sz val="12"/>
        <color theme="1"/>
        <rFont val="Arial"/>
      </rPr>
      <t>MÊS 3</t>
    </r>
  </si>
  <si>
    <r>
      <rPr>
        <b/>
        <sz val="12"/>
        <color theme="1"/>
        <rFont val="Arial"/>
      </rPr>
      <t>MÊS 4</t>
    </r>
  </si>
  <si>
    <r>
      <rPr>
        <sz val="12"/>
        <color theme="1"/>
        <rFont val="Arial MT"/>
      </rPr>
      <t>1.0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</si>
  <si>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</si>
  <si>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</si>
  <si>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</si>
  <si>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</si>
  <si>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</si>
  <si>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</si>
  <si>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</si>
  <si>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</si>
  <si>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</si>
  <si>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</si>
  <si>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</si>
  <si>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</si>
  <si>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</si>
  <si>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</si>
  <si>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</si>
  <si>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</si>
  <si>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</si>
  <si>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</si>
  <si>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</si>
  <si>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</si>
  <si>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</si>
  <si>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</si>
  <si>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</si>
  <si>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</si>
  <si>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r>
      <rPr>
        <sz val="10"/>
        <color theme="1"/>
        <rFont val="Arial MT"/>
      </rPr>
      <t>FÍSICO %</t>
    </r>
  </si>
  <si>
    <r>
      <rPr>
        <sz val="10"/>
        <color theme="1"/>
        <rFont val="Arial MT"/>
      </rPr>
      <t>FINANCEIRO</t>
    </r>
  </si>
  <si>
    <t>CÂMARA MUNICIPAL DE MANGA/MG</t>
  </si>
  <si>
    <t>CRONOGRAMA FÍSICO-FINANCEIRO</t>
  </si>
  <si>
    <t>Obra: CONSTRUÇÃO DA CÂMARA MUNICIPAL DE MANGA-MG</t>
  </si>
  <si>
    <t>João França Neto</t>
  </si>
  <si>
    <t>Presidente da Câmara</t>
  </si>
  <si>
    <t>Marcellos Gomes Versiani</t>
  </si>
  <si>
    <r>
      <rPr>
        <b/>
        <sz val="12"/>
        <color theme="1"/>
        <rFont val="Arial MT"/>
      </rPr>
      <t>TOTAIS MENSAIS</t>
    </r>
  </si>
  <si>
    <r>
      <rPr>
        <b/>
        <sz val="10"/>
        <color theme="1"/>
        <rFont val="Arial MT"/>
      </rPr>
      <t>FÍSICO %</t>
    </r>
  </si>
  <si>
    <r>
      <rPr>
        <b/>
        <sz val="12"/>
        <color theme="1"/>
        <rFont val="Arial MT"/>
      </rPr>
      <t>ACUMULADO MENSAL</t>
    </r>
  </si>
  <si>
    <r>
      <rPr>
        <b/>
        <sz val="10"/>
        <color theme="1"/>
        <rFont val="Arial MT"/>
      </rPr>
      <t>FINANCEIRO</t>
    </r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</si>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</sst>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[$R$ -416]#,##0.00"/>
    <numFmt numFmtId="169" formatCode="0.000000%"/>
  </numFmts>
  <fonts count="24">
    <font>
      <sz val="10"/>
      <color rgb="FF000000"/>
      <name val="Times New Roman"/>
      <scheme val="minor"/>
    </font>
    <font>
      <b/>
      <sz val="10"/>
      <color theme="1"/>
      <name val="Arial"/>
    </font>
    <font>
      <sz val="10"/>
      <name val="Times New Roman"/>
    </font>
    <font>
      <b/>
      <sz val="14"/>
      <color theme="1"/>
      <name val="Arial"/>
    </font>
    <font>
      <b/>
      <sz val="12"/>
      <color theme="1"/>
      <name val="Arial"/>
    </font>
    <font>
      <sz val="10"/>
      <color rgb="FF000000"/>
      <name val="Times New Roman"/>
    </font>
    <font>
      <sz val="12"/>
      <color theme="1"/>
      <name val="Arial"/>
    </font>
    <font>
      <sz val="12"/>
      <color rgb="FF000000"/>
      <name val="Arial"/>
    </font>
    <font>
      <sz val="10"/>
      <color theme="1"/>
      <name val="Arial"/>
    </font>
    <font>
      <sz val="10"/>
      <color theme="1"/>
      <name val="Times New Roman"/>
      <scheme val="minor"/>
    </font>
    <font>
      <b/>
      <sz val="12"/>
      <color rgb="FF000000"/>
      <name val="Arial"/>
    </font>
    <font>
      <sz val="12"/>
      <color theme="1"/>
      <name val="Arial MT"/>
    </font>
    <font>
      <sz val="10"/>
      <color theme="1"/>
      <name val="Arial MT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MT"/>
    </font>
    <font>
      <b/>
      <sz val="12"/>
      <color rgb="FF000000"/>
      <name val="Arial"/>
      <family val="2"/>
    </font>
    <font>
      <b/>
      <sz val="10"/>
      <color theme="1"/>
      <name val="Arial MT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Times New Roman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28DD4"/>
        <bgColor rgb="FF528DD4"/>
      </patternFill>
    </fill>
    <fill>
      <patternFill patternType="solid">
        <fgColor rgb="FFA6A6A6"/>
        <bgColor rgb="FFA6A6A6"/>
      </patternFill>
    </fill>
    <fill>
      <patternFill patternType="solid">
        <fgColor rgb="FFC0C0C0"/>
        <bgColor rgb="FFC0C0C0"/>
      </patternFill>
    </fill>
    <fill>
      <patternFill patternType="solid">
        <fgColor rgb="FFBEBEBE"/>
        <bgColor rgb="FFBEBEBE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>
      <alignment horizontal="left" vertical="top"/>
    </xf>
    <xf numFmtId="0" fontId="4" fillId="4" borderId="7" xfId="0" applyFont="1" applyFill="1" applyBorder="1" applyAlignment="1">
      <alignment horizontal="left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wrapText="1"/>
    </xf>
    <xf numFmtId="164" fontId="5" fillId="0" borderId="7" xfId="0" applyNumberFormat="1" applyFont="1" applyBorder="1" applyAlignment="1">
      <alignment horizontal="left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164" fontId="7" fillId="0" borderId="7" xfId="0" applyNumberFormat="1" applyFont="1" applyBorder="1" applyAlignment="1">
      <alignment horizontal="right" vertical="top" shrinkToFit="1"/>
    </xf>
    <xf numFmtId="0" fontId="8" fillId="0" borderId="7" xfId="0" applyFont="1" applyBorder="1" applyAlignment="1">
      <alignment horizontal="center" vertical="top" wrapText="1"/>
    </xf>
    <xf numFmtId="10" fontId="7" fillId="0" borderId="7" xfId="0" applyNumberFormat="1" applyFont="1" applyBorder="1" applyAlignment="1">
      <alignment horizontal="right" vertical="top" shrinkToFit="1"/>
    </xf>
    <xf numFmtId="165" fontId="6" fillId="0" borderId="7" xfId="0" applyNumberFormat="1" applyFont="1" applyBorder="1" applyAlignment="1">
      <alignment horizontal="right" vertical="top" wrapText="1"/>
    </xf>
    <xf numFmtId="165" fontId="6" fillId="0" borderId="7" xfId="0" applyNumberFormat="1" applyFont="1" applyBorder="1" applyAlignment="1">
      <alignment horizontal="right" vertical="top" wrapText="1"/>
    </xf>
    <xf numFmtId="9" fontId="7" fillId="0" borderId="7" xfId="0" applyNumberFormat="1" applyFont="1" applyBorder="1" applyAlignment="1">
      <alignment horizontal="right" vertical="top" shrinkToFit="1"/>
    </xf>
    <xf numFmtId="9" fontId="7" fillId="0" borderId="7" xfId="0" applyNumberFormat="1" applyFont="1" applyBorder="1" applyAlignment="1">
      <alignment horizontal="right" vertical="top" shrinkToFit="1"/>
    </xf>
    <xf numFmtId="0" fontId="6" fillId="0" borderId="7" xfId="0" applyFont="1" applyBorder="1" applyAlignment="1">
      <alignment horizontal="right" vertical="top" wrapText="1"/>
    </xf>
    <xf numFmtId="164" fontId="7" fillId="0" borderId="7" xfId="0" applyNumberFormat="1" applyFont="1" applyBorder="1" applyAlignment="1">
      <alignment horizontal="right" vertical="top" shrinkToFit="1"/>
    </xf>
    <xf numFmtId="0" fontId="6" fillId="4" borderId="7" xfId="0" applyFont="1" applyFill="1" applyBorder="1" applyAlignment="1">
      <alignment horizontal="left" vertical="top" wrapText="1"/>
    </xf>
    <xf numFmtId="164" fontId="7" fillId="4" borderId="7" xfId="0" applyNumberFormat="1" applyFont="1" applyFill="1" applyBorder="1" applyAlignment="1">
      <alignment horizontal="right" vertical="top" shrinkToFit="1"/>
    </xf>
    <xf numFmtId="0" fontId="8" fillId="5" borderId="7" xfId="0" applyFont="1" applyFill="1" applyBorder="1" applyAlignment="1">
      <alignment horizontal="center" vertical="top" wrapText="1"/>
    </xf>
    <xf numFmtId="10" fontId="7" fillId="5" borderId="7" xfId="0" applyNumberFormat="1" applyFont="1" applyFill="1" applyBorder="1" applyAlignment="1">
      <alignment horizontal="right" vertical="top" shrinkToFit="1"/>
    </xf>
    <xf numFmtId="10" fontId="7" fillId="5" borderId="7" xfId="0" applyNumberFormat="1" applyFont="1" applyFill="1" applyBorder="1" applyAlignment="1">
      <alignment horizontal="right" vertical="top" shrinkToFit="1"/>
    </xf>
    <xf numFmtId="164" fontId="7" fillId="4" borderId="7" xfId="0" applyNumberFormat="1" applyFont="1" applyFill="1" applyBorder="1" applyAlignment="1">
      <alignment horizontal="right" vertical="top" shrinkToFit="1"/>
    </xf>
    <xf numFmtId="4" fontId="7" fillId="4" borderId="7" xfId="0" applyNumberFormat="1" applyFont="1" applyFill="1" applyBorder="1" applyAlignment="1">
      <alignment horizontal="right" vertical="top" shrinkToFit="1"/>
    </xf>
    <xf numFmtId="4" fontId="7" fillId="4" borderId="7" xfId="0" applyNumberFormat="1" applyFont="1" applyFill="1" applyBorder="1" applyAlignment="1">
      <alignment horizontal="right" vertical="top" shrinkToFit="1"/>
    </xf>
    <xf numFmtId="164" fontId="5" fillId="0" borderId="9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64" fontId="5" fillId="0" borderId="12" xfId="0" applyNumberFormat="1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164" fontId="9" fillId="0" borderId="0" xfId="0" applyNumberFormat="1" applyFont="1" applyAlignment="1">
      <alignment horizontal="left" vertical="top"/>
    </xf>
    <xf numFmtId="9" fontId="7" fillId="6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3" borderId="4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169" fontId="7" fillId="0" borderId="7" xfId="0" applyNumberFormat="1" applyFont="1" applyBorder="1" applyAlignment="1">
      <alignment horizontal="right" vertical="top" shrinkToFit="1"/>
    </xf>
    <xf numFmtId="4" fontId="4" fillId="4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left" wrapText="1"/>
    </xf>
    <xf numFmtId="4" fontId="7" fillId="0" borderId="7" xfId="0" applyNumberFormat="1" applyFont="1" applyBorder="1" applyAlignment="1">
      <alignment horizontal="right" vertical="top" shrinkToFit="1"/>
    </xf>
    <xf numFmtId="4" fontId="5" fillId="0" borderId="9" xfId="0" applyNumberFormat="1" applyFont="1" applyBorder="1" applyAlignment="1">
      <alignment horizontal="left" vertical="top" wrapText="1"/>
    </xf>
    <xf numFmtId="4" fontId="5" fillId="0" borderId="12" xfId="0" applyNumberFormat="1" applyFont="1" applyBorder="1" applyAlignment="1">
      <alignment horizontal="left" wrapText="1"/>
    </xf>
    <xf numFmtId="4" fontId="9" fillId="0" borderId="0" xfId="0" applyNumberFormat="1" applyFont="1" applyAlignment="1">
      <alignment horizontal="left" vertical="top"/>
    </xf>
    <xf numFmtId="4" fontId="0" fillId="0" borderId="0" xfId="0" applyNumberFormat="1" applyFont="1" applyAlignment="1">
      <alignment horizontal="left" vertical="top"/>
    </xf>
    <xf numFmtId="4" fontId="6" fillId="0" borderId="7" xfId="0" applyNumberFormat="1" applyFont="1" applyBorder="1" applyAlignment="1">
      <alignment horizontal="right" vertical="top" wrapText="1"/>
    </xf>
    <xf numFmtId="0" fontId="13" fillId="4" borderId="7" xfId="0" applyFont="1" applyFill="1" applyBorder="1" applyAlignment="1">
      <alignment horizontal="left" vertical="top" wrapText="1"/>
    </xf>
    <xf numFmtId="4" fontId="18" fillId="4" borderId="7" xfId="0" applyNumberFormat="1" applyFont="1" applyFill="1" applyBorder="1" applyAlignment="1">
      <alignment horizontal="right" vertical="top" shrinkToFit="1"/>
    </xf>
    <xf numFmtId="0" fontId="16" fillId="5" borderId="7" xfId="0" applyFont="1" applyFill="1" applyBorder="1" applyAlignment="1">
      <alignment horizontal="center" vertical="top" wrapText="1"/>
    </xf>
    <xf numFmtId="10" fontId="18" fillId="5" borderId="7" xfId="0" applyNumberFormat="1" applyFont="1" applyFill="1" applyBorder="1" applyAlignment="1">
      <alignment horizontal="right" vertical="top" shrinkToFit="1"/>
    </xf>
    <xf numFmtId="0" fontId="20" fillId="4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wrapText="1"/>
    </xf>
    <xf numFmtId="10" fontId="22" fillId="0" borderId="7" xfId="0" applyNumberFormat="1" applyFont="1" applyBorder="1" applyAlignment="1">
      <alignment horizontal="right" vertical="top" shrinkToFit="1"/>
    </xf>
    <xf numFmtId="4" fontId="22" fillId="0" borderId="7" xfId="0" applyNumberFormat="1" applyFont="1" applyBorder="1" applyAlignment="1">
      <alignment horizontal="right" vertical="top" wrapText="1"/>
    </xf>
    <xf numFmtId="10" fontId="20" fillId="5" borderId="7" xfId="0" applyNumberFormat="1" applyFont="1" applyFill="1" applyBorder="1" applyAlignment="1">
      <alignment horizontal="right" vertical="top" shrinkToFit="1"/>
    </xf>
    <xf numFmtId="4" fontId="20" fillId="4" borderId="7" xfId="0" applyNumberFormat="1" applyFont="1" applyFill="1" applyBorder="1" applyAlignment="1">
      <alignment horizontal="right" vertical="top" shrinkToFit="1"/>
    </xf>
    <xf numFmtId="0" fontId="21" fillId="0" borderId="1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wrapText="1"/>
    </xf>
    <xf numFmtId="0" fontId="2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657225" cy="647700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657225" cy="647700"/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1"/>
  <sheetViews>
    <sheetView topLeftCell="A26" workbookViewId="0">
      <selection activeCell="A39" sqref="A39:B39"/>
    </sheetView>
  </sheetViews>
  <sheetFormatPr defaultColWidth="14.5" defaultRowHeight="15" customHeight="1"/>
  <cols>
    <col min="1" max="1" width="12.6640625" customWidth="1"/>
    <col min="2" max="2" width="68" customWidth="1"/>
    <col min="3" max="3" width="20" customWidth="1"/>
    <col min="4" max="4" width="20.33203125" customWidth="1"/>
    <col min="5" max="5" width="21.1640625" customWidth="1"/>
    <col min="6" max="6" width="22" customWidth="1"/>
    <col min="7" max="7" width="20" customWidth="1"/>
    <col min="8" max="20" width="18.83203125" customWidth="1"/>
    <col min="21" max="21" width="19.33203125" customWidth="1"/>
    <col min="22" max="38" width="8.6640625" customWidth="1"/>
  </cols>
  <sheetData>
    <row r="1" spans="1:21" ht="14.25" customHeight="1">
      <c r="A1" s="35" t="s">
        <v>121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42.75" customHeight="1">
      <c r="A2" s="35" t="s">
        <v>122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.75" customHeight="1">
      <c r="A3" s="37" t="s">
        <v>123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</row>
    <row r="4" spans="1:21" ht="19.5" customHeight="1">
      <c r="A4" s="40" t="s">
        <v>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 ht="34.5" customHeight="1">
      <c r="A5" s="1" t="s">
        <v>1</v>
      </c>
      <c r="B5" s="1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4" t="s">
        <v>21</v>
      </c>
    </row>
    <row r="6" spans="1:21" ht="1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7.25" customHeight="1">
      <c r="A7" s="8" t="s">
        <v>22</v>
      </c>
      <c r="B7" s="9" t="s">
        <v>23</v>
      </c>
      <c r="C7" s="10">
        <v>5296.7564000000002</v>
      </c>
      <c r="D7" s="11" t="s">
        <v>24</v>
      </c>
      <c r="E7" s="12">
        <v>0.5</v>
      </c>
      <c r="F7" s="12">
        <v>0.5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2">
        <f>SUM(E7:F7)</f>
        <v>1</v>
      </c>
    </row>
    <row r="8" spans="1:21" ht="17.25" customHeight="1">
      <c r="A8" s="6"/>
      <c r="B8" s="6"/>
      <c r="C8" s="7"/>
      <c r="D8" s="11" t="s">
        <v>25</v>
      </c>
      <c r="E8" s="13">
        <f>C7*E7</f>
        <v>2648.3782000000001</v>
      </c>
      <c r="F8" s="13">
        <f>C7*E7</f>
        <v>2648.3782000000001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4">
        <f>SUM(E8:T8)</f>
        <v>5296.7564000000002</v>
      </c>
    </row>
    <row r="9" spans="1:21" ht="17.25" customHeight="1">
      <c r="A9" s="9" t="s">
        <v>26</v>
      </c>
      <c r="B9" s="9" t="s">
        <v>27</v>
      </c>
      <c r="C9" s="10">
        <v>18221.1217</v>
      </c>
      <c r="D9" s="11" t="s">
        <v>28</v>
      </c>
      <c r="E9" s="15">
        <v>0.5</v>
      </c>
      <c r="F9" s="15">
        <v>0.5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2">
        <f>SUM(E9:F9)</f>
        <v>1</v>
      </c>
    </row>
    <row r="10" spans="1:21" ht="17.25" customHeight="1">
      <c r="A10" s="6"/>
      <c r="B10" s="9"/>
      <c r="C10" s="10"/>
      <c r="D10" s="11" t="s">
        <v>29</v>
      </c>
      <c r="E10" s="13">
        <f>C9*E9</f>
        <v>9110.5608499999998</v>
      </c>
      <c r="F10" s="13">
        <f>C9*F9</f>
        <v>9110.5608499999998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>
        <f>SUM(E10:T10)</f>
        <v>18221.1217</v>
      </c>
    </row>
    <row r="11" spans="1:21" ht="17.25" customHeight="1">
      <c r="A11" s="9" t="s">
        <v>30</v>
      </c>
      <c r="B11" s="9" t="s">
        <v>31</v>
      </c>
      <c r="C11" s="10">
        <v>52636.188699999999</v>
      </c>
      <c r="D11" s="11" t="s">
        <v>32</v>
      </c>
      <c r="E11" s="12">
        <v>0.15</v>
      </c>
      <c r="F11" s="12">
        <v>0.1</v>
      </c>
      <c r="G11" s="12">
        <v>0.15</v>
      </c>
      <c r="H11" s="12">
        <v>0.15</v>
      </c>
      <c r="I11" s="12">
        <v>0.15</v>
      </c>
      <c r="J11" s="6"/>
      <c r="K11" s="12">
        <v>0.15</v>
      </c>
      <c r="L11" s="12">
        <v>0.15</v>
      </c>
      <c r="M11" s="6"/>
      <c r="N11" s="6"/>
      <c r="O11" s="6"/>
      <c r="P11" s="6"/>
      <c r="Q11" s="6"/>
      <c r="R11" s="6"/>
      <c r="S11" s="6"/>
      <c r="T11" s="6"/>
      <c r="U11" s="12">
        <f>SUM(E11:L11)</f>
        <v>1</v>
      </c>
    </row>
    <row r="12" spans="1:21" ht="17.25" customHeight="1">
      <c r="A12" s="6"/>
      <c r="B12" s="6"/>
      <c r="C12" s="7"/>
      <c r="D12" s="11" t="s">
        <v>33</v>
      </c>
      <c r="E12" s="13">
        <f>C11*E11</f>
        <v>7895.4283049999995</v>
      </c>
      <c r="F12" s="13">
        <f>C11*F11</f>
        <v>5263.6188700000002</v>
      </c>
      <c r="G12" s="13">
        <f>C11*G11</f>
        <v>7895.4283049999995</v>
      </c>
      <c r="H12" s="13">
        <f>C11*H11</f>
        <v>7895.4283049999995</v>
      </c>
      <c r="I12" s="13">
        <f>C11*I11</f>
        <v>7895.4283049999995</v>
      </c>
      <c r="J12" s="6"/>
      <c r="K12" s="13">
        <f>C11*K11</f>
        <v>7895.4283049999995</v>
      </c>
      <c r="L12" s="13">
        <f>C11*L11</f>
        <v>7895.4283049999995</v>
      </c>
      <c r="M12" s="6"/>
      <c r="N12" s="6"/>
      <c r="O12" s="6"/>
      <c r="P12" s="6"/>
      <c r="Q12" s="6"/>
      <c r="R12" s="6"/>
      <c r="S12" s="6"/>
      <c r="T12" s="6"/>
      <c r="U12" s="14">
        <f>SUM(E12:T12)</f>
        <v>52636.188700000006</v>
      </c>
    </row>
    <row r="13" spans="1:21" ht="17.25" customHeight="1">
      <c r="A13" s="9" t="s">
        <v>34</v>
      </c>
      <c r="B13" s="9" t="s">
        <v>35</v>
      </c>
      <c r="C13" s="10">
        <v>375511.48229999997</v>
      </c>
      <c r="D13" s="11" t="s">
        <v>36</v>
      </c>
      <c r="E13" s="16"/>
      <c r="F13" s="12">
        <v>0.15</v>
      </c>
      <c r="G13" s="12">
        <v>0.15</v>
      </c>
      <c r="H13" s="12">
        <v>0.1</v>
      </c>
      <c r="I13" s="12">
        <v>0.15</v>
      </c>
      <c r="J13" s="12">
        <v>0.15</v>
      </c>
      <c r="K13" s="6"/>
      <c r="L13" s="6"/>
      <c r="M13" s="12">
        <v>0.15</v>
      </c>
      <c r="N13" s="12">
        <v>0.15</v>
      </c>
      <c r="O13" s="6"/>
      <c r="P13" s="6"/>
      <c r="Q13" s="6"/>
      <c r="R13" s="6"/>
      <c r="S13" s="6"/>
      <c r="T13" s="6"/>
      <c r="U13" s="12">
        <f>SUM(E13:N13)</f>
        <v>1</v>
      </c>
    </row>
    <row r="14" spans="1:21" ht="17.25" customHeight="1">
      <c r="A14" s="6"/>
      <c r="B14" s="6"/>
      <c r="C14" s="7"/>
      <c r="D14" s="11" t="s">
        <v>37</v>
      </c>
      <c r="E14" s="17"/>
      <c r="F14" s="13">
        <f>C13*F13</f>
        <v>56326.722344999995</v>
      </c>
      <c r="G14" s="13">
        <f>C13*G13</f>
        <v>56326.722344999995</v>
      </c>
      <c r="H14" s="13">
        <f>C13*H13</f>
        <v>37551.148229999999</v>
      </c>
      <c r="I14" s="13">
        <f>C13*I13</f>
        <v>56326.722344999995</v>
      </c>
      <c r="J14" s="13">
        <f>C13*J13</f>
        <v>56326.722344999995</v>
      </c>
      <c r="K14" s="6"/>
      <c r="L14" s="6"/>
      <c r="M14" s="13">
        <f>C13*M13</f>
        <v>56326.722344999995</v>
      </c>
      <c r="N14" s="13">
        <f>C13*N13</f>
        <v>56326.722344999995</v>
      </c>
      <c r="O14" s="6"/>
      <c r="P14" s="6"/>
      <c r="Q14" s="6"/>
      <c r="R14" s="6"/>
      <c r="S14" s="6"/>
      <c r="T14" s="6"/>
      <c r="U14" s="14">
        <f>SUM(E14:T14)</f>
        <v>375511.48230000003</v>
      </c>
    </row>
    <row r="15" spans="1:21" ht="17.25" customHeight="1">
      <c r="A15" s="9" t="s">
        <v>38</v>
      </c>
      <c r="B15" s="9" t="s">
        <v>39</v>
      </c>
      <c r="C15" s="10">
        <v>114984.1899</v>
      </c>
      <c r="D15" s="11" t="s">
        <v>40</v>
      </c>
      <c r="E15" s="16"/>
      <c r="F15" s="15">
        <v>0.15</v>
      </c>
      <c r="G15" s="15">
        <v>0.15</v>
      </c>
      <c r="H15" s="15">
        <v>0.15</v>
      </c>
      <c r="I15" s="15">
        <v>0.15</v>
      </c>
      <c r="J15" s="6"/>
      <c r="K15" s="15">
        <v>0.15</v>
      </c>
      <c r="L15" s="15">
        <v>0.15</v>
      </c>
      <c r="M15" s="6"/>
      <c r="N15" s="6"/>
      <c r="O15" s="15">
        <v>0.1</v>
      </c>
      <c r="P15" s="6"/>
      <c r="Q15" s="6"/>
      <c r="R15" s="6"/>
      <c r="S15" s="6"/>
      <c r="T15" s="6"/>
      <c r="U15" s="12">
        <f>SUM(F15:O15)</f>
        <v>1</v>
      </c>
    </row>
    <row r="16" spans="1:21" ht="17.25" customHeight="1">
      <c r="A16" s="6"/>
      <c r="B16" s="6"/>
      <c r="C16" s="7"/>
      <c r="D16" s="11" t="s">
        <v>41</v>
      </c>
      <c r="E16" s="17"/>
      <c r="F16" s="14">
        <f>C15*F15</f>
        <v>17247.628484999997</v>
      </c>
      <c r="G16" s="14">
        <f>C15*G15</f>
        <v>17247.628484999997</v>
      </c>
      <c r="H16" s="14">
        <f>C15*H15</f>
        <v>17247.628484999997</v>
      </c>
      <c r="I16" s="14">
        <f>C15*I15</f>
        <v>17247.628484999997</v>
      </c>
      <c r="J16" s="6"/>
      <c r="K16" s="14">
        <f>C15*K15</f>
        <v>17247.628484999997</v>
      </c>
      <c r="L16" s="14">
        <f>C15*L15</f>
        <v>17247.628484999997</v>
      </c>
      <c r="M16" s="6"/>
      <c r="N16" s="6"/>
      <c r="O16" s="14">
        <f>C15*O15</f>
        <v>11498.41899</v>
      </c>
      <c r="P16" s="6"/>
      <c r="Q16" s="6"/>
      <c r="R16" s="6"/>
      <c r="S16" s="6"/>
      <c r="T16" s="6"/>
      <c r="U16" s="14">
        <f>SUM(E16:T16)</f>
        <v>114984.18989999998</v>
      </c>
    </row>
    <row r="17" spans="1:21" ht="17.25" customHeight="1">
      <c r="A17" s="9" t="s">
        <v>42</v>
      </c>
      <c r="B17" s="9" t="s">
        <v>43</v>
      </c>
      <c r="C17" s="10">
        <v>111449.61169999999</v>
      </c>
      <c r="D17" s="11" t="s">
        <v>44</v>
      </c>
      <c r="E17" s="16"/>
      <c r="F17" s="16"/>
      <c r="G17" s="6"/>
      <c r="H17" s="6"/>
      <c r="I17" s="6"/>
      <c r="J17" s="6"/>
      <c r="K17" s="12">
        <v>0.2</v>
      </c>
      <c r="L17" s="12">
        <v>0.25</v>
      </c>
      <c r="M17" s="6"/>
      <c r="N17" s="6"/>
      <c r="O17" s="6"/>
      <c r="P17" s="12">
        <v>0.35</v>
      </c>
      <c r="Q17" s="12">
        <v>0.2</v>
      </c>
      <c r="R17" s="6"/>
      <c r="S17" s="6"/>
      <c r="T17" s="6"/>
      <c r="U17" s="12">
        <f>SUM(F17:Q17)</f>
        <v>1</v>
      </c>
    </row>
    <row r="18" spans="1:21" ht="17.25" customHeight="1">
      <c r="A18" s="6"/>
      <c r="B18" s="6"/>
      <c r="C18" s="7"/>
      <c r="D18" s="11" t="s">
        <v>45</v>
      </c>
      <c r="E18" s="17"/>
      <c r="F18" s="17"/>
      <c r="G18" s="6"/>
      <c r="H18" s="6"/>
      <c r="I18" s="6"/>
      <c r="J18" s="6"/>
      <c r="K18" s="14">
        <f>C17*K17</f>
        <v>22289.922340000001</v>
      </c>
      <c r="L18" s="14">
        <f>C17*L17</f>
        <v>27862.402924999999</v>
      </c>
      <c r="M18" s="6"/>
      <c r="N18" s="6"/>
      <c r="O18" s="6"/>
      <c r="P18" s="14">
        <f>C17*P17</f>
        <v>39007.364094999997</v>
      </c>
      <c r="Q18" s="14">
        <f>C17*Q17</f>
        <v>22289.922340000001</v>
      </c>
      <c r="R18" s="6"/>
      <c r="S18" s="6"/>
      <c r="T18" s="6"/>
      <c r="U18" s="14">
        <f>SUM(E18:T18)</f>
        <v>111449.61169999999</v>
      </c>
    </row>
    <row r="19" spans="1:21" ht="17.25" customHeight="1">
      <c r="A19" s="9" t="s">
        <v>46</v>
      </c>
      <c r="B19" s="9" t="s">
        <v>47</v>
      </c>
      <c r="C19" s="10">
        <v>43347.267599999999</v>
      </c>
      <c r="D19" s="11" t="s">
        <v>48</v>
      </c>
      <c r="E19" s="15">
        <v>0.05</v>
      </c>
      <c r="F19" s="15">
        <v>0.05</v>
      </c>
      <c r="G19" s="15">
        <v>0.1</v>
      </c>
      <c r="H19" s="15">
        <v>0.1</v>
      </c>
      <c r="I19" s="15">
        <v>0.1</v>
      </c>
      <c r="J19" s="15">
        <v>0.1</v>
      </c>
      <c r="K19" s="15">
        <v>0.1</v>
      </c>
      <c r="L19" s="15">
        <v>0.1</v>
      </c>
      <c r="M19" s="6"/>
      <c r="N19" s="6"/>
      <c r="O19" s="15">
        <v>0.1</v>
      </c>
      <c r="P19" s="15">
        <v>0.1</v>
      </c>
      <c r="Q19" s="15">
        <v>0.1</v>
      </c>
      <c r="R19" s="6"/>
      <c r="S19" s="6"/>
      <c r="T19" s="6"/>
      <c r="U19" s="12">
        <f>SUM(E19:Q19)</f>
        <v>0.99999999999999989</v>
      </c>
    </row>
    <row r="20" spans="1:21" ht="17.25" customHeight="1">
      <c r="A20" s="6"/>
      <c r="B20" s="6"/>
      <c r="C20" s="7"/>
      <c r="D20" s="11" t="s">
        <v>49</v>
      </c>
      <c r="E20" s="13">
        <f>C19*E19</f>
        <v>2167.3633800000002</v>
      </c>
      <c r="F20" s="13">
        <f>C19*F19</f>
        <v>2167.3633800000002</v>
      </c>
      <c r="G20" s="13">
        <f>C19*G19</f>
        <v>4334.7267600000005</v>
      </c>
      <c r="H20" s="13">
        <f>C19*H19</f>
        <v>4334.7267600000005</v>
      </c>
      <c r="I20" s="13">
        <f>C19*I19</f>
        <v>4334.7267600000005</v>
      </c>
      <c r="J20" s="13">
        <f>C19*J19</f>
        <v>4334.7267600000005</v>
      </c>
      <c r="K20" s="13">
        <f>C19*K19</f>
        <v>4334.7267600000005</v>
      </c>
      <c r="L20" s="13">
        <f>C19*L19</f>
        <v>4334.7267600000005</v>
      </c>
      <c r="M20" s="6"/>
      <c r="N20" s="6"/>
      <c r="O20" s="13">
        <f>C19*O19</f>
        <v>4334.7267600000005</v>
      </c>
      <c r="P20" s="13">
        <f>C19*P19</f>
        <v>4334.7267600000005</v>
      </c>
      <c r="Q20" s="13">
        <f>C19*Q19</f>
        <v>4334.7267600000005</v>
      </c>
      <c r="R20" s="6"/>
      <c r="S20" s="6"/>
      <c r="T20" s="6"/>
      <c r="U20" s="14">
        <f>SUM(E20:T20)</f>
        <v>43347.267599999999</v>
      </c>
    </row>
    <row r="21" spans="1:21" ht="17.25" customHeight="1">
      <c r="A21" s="9" t="s">
        <v>50</v>
      </c>
      <c r="B21" s="9" t="s">
        <v>51</v>
      </c>
      <c r="C21" s="10">
        <v>51532.66</v>
      </c>
      <c r="D21" s="11" t="s">
        <v>52</v>
      </c>
      <c r="E21" s="6"/>
      <c r="F21" s="16"/>
      <c r="G21" s="15"/>
      <c r="H21" s="16"/>
      <c r="I21" s="16"/>
      <c r="J21" s="16"/>
      <c r="K21" s="15">
        <v>0.1</v>
      </c>
      <c r="L21" s="15">
        <v>0.1</v>
      </c>
      <c r="M21" s="15">
        <v>0.1</v>
      </c>
      <c r="N21" s="15">
        <v>0.1</v>
      </c>
      <c r="O21" s="15">
        <v>0.2</v>
      </c>
      <c r="P21" s="15">
        <v>0.1</v>
      </c>
      <c r="Q21" s="15">
        <v>0.1</v>
      </c>
      <c r="R21" s="15">
        <v>0.1</v>
      </c>
      <c r="S21" s="15">
        <v>0.1</v>
      </c>
      <c r="T21" s="16"/>
      <c r="U21" s="12">
        <f>SUM(E21:S21)</f>
        <v>1</v>
      </c>
    </row>
    <row r="22" spans="1:21" ht="17.25" customHeight="1">
      <c r="A22" s="6"/>
      <c r="B22" s="6"/>
      <c r="C22" s="7"/>
      <c r="D22" s="11" t="s">
        <v>53</v>
      </c>
      <c r="E22" s="6"/>
      <c r="F22" s="17"/>
      <c r="G22" s="13"/>
      <c r="H22" s="8"/>
      <c r="I22" s="8"/>
      <c r="J22" s="8"/>
      <c r="K22" s="13">
        <f>C21*K21</f>
        <v>5153.2660000000005</v>
      </c>
      <c r="L22" s="13">
        <f>C21*L21</f>
        <v>5153.2660000000005</v>
      </c>
      <c r="M22" s="13">
        <f>C21*M21</f>
        <v>5153.2660000000005</v>
      </c>
      <c r="N22" s="13">
        <f>C21*N21</f>
        <v>5153.2660000000005</v>
      </c>
      <c r="O22" s="13">
        <f>C21*O21</f>
        <v>10306.532000000001</v>
      </c>
      <c r="P22" s="13">
        <f>C21*P21</f>
        <v>5153.2660000000005</v>
      </c>
      <c r="Q22" s="13">
        <f>C21*Q21</f>
        <v>5153.2660000000005</v>
      </c>
      <c r="R22" s="13">
        <f>C21*R21</f>
        <v>5153.2660000000005</v>
      </c>
      <c r="S22" s="13">
        <f>C21*S21</f>
        <v>5153.2660000000005</v>
      </c>
      <c r="T22" s="8"/>
      <c r="U22" s="14">
        <f t="shared" ref="U22:U24" si="0">SUM(E22:T22)</f>
        <v>51532.660000000018</v>
      </c>
    </row>
    <row r="23" spans="1:21" ht="17.25" customHeight="1">
      <c r="A23" s="9" t="s">
        <v>54</v>
      </c>
      <c r="B23" s="9" t="s">
        <v>55</v>
      </c>
      <c r="C23" s="10">
        <v>81273.502800000002</v>
      </c>
      <c r="D23" s="11" t="s">
        <v>56</v>
      </c>
      <c r="E23" s="6"/>
      <c r="F23" s="16"/>
      <c r="G23" s="15">
        <v>0.1</v>
      </c>
      <c r="H23" s="15">
        <v>0.2</v>
      </c>
      <c r="I23" s="15">
        <v>0.3</v>
      </c>
      <c r="J23" s="16"/>
      <c r="K23" s="16"/>
      <c r="L23" s="16"/>
      <c r="M23" s="15">
        <v>0.15</v>
      </c>
      <c r="N23" s="15">
        <v>0.15</v>
      </c>
      <c r="O23" s="15">
        <v>0.1</v>
      </c>
      <c r="P23" s="16"/>
      <c r="Q23" s="16"/>
      <c r="R23" s="16"/>
      <c r="S23" s="16"/>
      <c r="T23" s="16"/>
      <c r="U23" s="12">
        <f t="shared" si="0"/>
        <v>1.0000000000000002</v>
      </c>
    </row>
    <row r="24" spans="1:21" ht="17.25" customHeight="1">
      <c r="A24" s="6"/>
      <c r="B24" s="9"/>
      <c r="C24" s="18"/>
      <c r="D24" s="11" t="s">
        <v>57</v>
      </c>
      <c r="E24" s="6"/>
      <c r="F24" s="16"/>
      <c r="G24" s="13">
        <f>C23*G23</f>
        <v>8127.3502800000006</v>
      </c>
      <c r="H24" s="13">
        <f>C23*H23</f>
        <v>16254.700560000001</v>
      </c>
      <c r="I24" s="13">
        <f>C23*I23</f>
        <v>24382.05084</v>
      </c>
      <c r="J24" s="16"/>
      <c r="K24" s="16"/>
      <c r="L24" s="16"/>
      <c r="M24" s="13">
        <f>C23*M23</f>
        <v>12191.02542</v>
      </c>
      <c r="N24" s="13">
        <f>C23*N23</f>
        <v>12191.02542</v>
      </c>
      <c r="O24" s="13">
        <f>C23*O23</f>
        <v>8127.3502800000006</v>
      </c>
      <c r="P24" s="16"/>
      <c r="Q24" s="16"/>
      <c r="R24" s="16"/>
      <c r="S24" s="16"/>
      <c r="T24" s="16"/>
      <c r="U24" s="14">
        <f t="shared" si="0"/>
        <v>81273.502800000002</v>
      </c>
    </row>
    <row r="25" spans="1:21" ht="17.25" customHeight="1">
      <c r="A25" s="9" t="s">
        <v>58</v>
      </c>
      <c r="B25" s="9" t="s">
        <v>59</v>
      </c>
      <c r="C25" s="10">
        <v>155010.73749999999</v>
      </c>
      <c r="D25" s="11" t="s">
        <v>60</v>
      </c>
      <c r="E25" s="6"/>
      <c r="F25" s="16"/>
      <c r="G25" s="6"/>
      <c r="H25" s="16"/>
      <c r="I25" s="16"/>
      <c r="J25" s="16"/>
      <c r="K25" s="15">
        <v>0.2</v>
      </c>
      <c r="L25" s="15">
        <v>0.2</v>
      </c>
      <c r="M25" s="15">
        <v>0.2</v>
      </c>
      <c r="N25" s="16"/>
      <c r="O25" s="16"/>
      <c r="P25" s="16"/>
      <c r="Q25" s="15">
        <v>0.2</v>
      </c>
      <c r="R25" s="15">
        <v>0.2</v>
      </c>
      <c r="S25" s="16"/>
      <c r="T25" s="16"/>
      <c r="U25" s="12">
        <f>SUM(F25:T25)</f>
        <v>1</v>
      </c>
    </row>
    <row r="26" spans="1:21" ht="17.25" customHeight="1">
      <c r="A26" s="6"/>
      <c r="B26" s="6"/>
      <c r="C26" s="7"/>
      <c r="D26" s="11" t="s">
        <v>61</v>
      </c>
      <c r="E26" s="6"/>
      <c r="F26" s="17"/>
      <c r="G26" s="6"/>
      <c r="H26" s="8"/>
      <c r="I26" s="8"/>
      <c r="J26" s="8"/>
      <c r="K26" s="13">
        <f>C25*K25</f>
        <v>31002.147499999999</v>
      </c>
      <c r="L26" s="13">
        <f>C25*L25</f>
        <v>31002.147499999999</v>
      </c>
      <c r="M26" s="13">
        <f>C25*M25</f>
        <v>31002.147499999999</v>
      </c>
      <c r="N26" s="8"/>
      <c r="O26" s="8"/>
      <c r="P26" s="8"/>
      <c r="Q26" s="13">
        <f>C25*Q25</f>
        <v>31002.147499999999</v>
      </c>
      <c r="R26" s="13">
        <f>C25*R25</f>
        <v>31002.147499999999</v>
      </c>
      <c r="S26" s="8"/>
      <c r="T26" s="8"/>
      <c r="U26" s="14">
        <f t="shared" ref="U26:U30" si="1">SUM(E26:T26)</f>
        <v>155010.73749999999</v>
      </c>
    </row>
    <row r="27" spans="1:21" ht="17.25" customHeight="1">
      <c r="A27" s="9" t="s">
        <v>62</v>
      </c>
      <c r="B27" s="9" t="s">
        <v>63</v>
      </c>
      <c r="C27" s="10">
        <v>95169.430900000007</v>
      </c>
      <c r="D27" s="11" t="s">
        <v>64</v>
      </c>
      <c r="E27" s="6"/>
      <c r="F27" s="6"/>
      <c r="G27" s="16"/>
      <c r="H27" s="6"/>
      <c r="I27" s="6"/>
      <c r="J27" s="6"/>
      <c r="K27" s="6"/>
      <c r="L27" s="15">
        <v>0.2</v>
      </c>
      <c r="M27" s="15">
        <v>0.2</v>
      </c>
      <c r="N27" s="15">
        <v>0.2</v>
      </c>
      <c r="O27" s="6"/>
      <c r="P27" s="6"/>
      <c r="Q27" s="15">
        <v>0.2</v>
      </c>
      <c r="R27" s="15">
        <v>0.2</v>
      </c>
      <c r="S27" s="15"/>
      <c r="T27" s="6"/>
      <c r="U27" s="12">
        <f t="shared" si="1"/>
        <v>1</v>
      </c>
    </row>
    <row r="28" spans="1:21" ht="17.25" customHeight="1">
      <c r="A28" s="6"/>
      <c r="B28" s="6"/>
      <c r="C28" s="7"/>
      <c r="D28" s="11" t="s">
        <v>65</v>
      </c>
      <c r="E28" s="6"/>
      <c r="F28" s="6"/>
      <c r="G28" s="17"/>
      <c r="H28" s="6"/>
      <c r="I28" s="6"/>
      <c r="J28" s="6"/>
      <c r="K28" s="6"/>
      <c r="L28" s="13">
        <f>C27*L27</f>
        <v>19033.886180000001</v>
      </c>
      <c r="M28" s="13">
        <f>C27*M27</f>
        <v>19033.886180000001</v>
      </c>
      <c r="N28" s="13">
        <f>C27*N27</f>
        <v>19033.886180000001</v>
      </c>
      <c r="O28" s="6"/>
      <c r="P28" s="6"/>
      <c r="Q28" s="13">
        <f>C27*Q27</f>
        <v>19033.886180000001</v>
      </c>
      <c r="R28" s="13">
        <f>C27*R27</f>
        <v>19033.886180000001</v>
      </c>
      <c r="S28" s="13"/>
      <c r="T28" s="6"/>
      <c r="U28" s="14">
        <f t="shared" si="1"/>
        <v>95169.430900000007</v>
      </c>
    </row>
    <row r="29" spans="1:21" ht="17.25" customHeight="1">
      <c r="A29" s="9" t="s">
        <v>66</v>
      </c>
      <c r="B29" s="9" t="s">
        <v>67</v>
      </c>
      <c r="C29" s="10">
        <v>88052.378400000001</v>
      </c>
      <c r="D29" s="11" t="s">
        <v>68</v>
      </c>
      <c r="E29" s="6"/>
      <c r="F29" s="16"/>
      <c r="G29" s="16"/>
      <c r="H29" s="6"/>
      <c r="I29" s="6"/>
      <c r="J29" s="6"/>
      <c r="K29" s="6"/>
      <c r="L29" s="6"/>
      <c r="M29" s="6"/>
      <c r="N29" s="15">
        <v>0.2</v>
      </c>
      <c r="O29" s="15">
        <v>0.2</v>
      </c>
      <c r="P29" s="15">
        <v>0.2</v>
      </c>
      <c r="Q29" s="15"/>
      <c r="R29" s="6"/>
      <c r="S29" s="15">
        <v>0.2</v>
      </c>
      <c r="T29" s="15">
        <v>0.2</v>
      </c>
      <c r="U29" s="12">
        <f t="shared" si="1"/>
        <v>1</v>
      </c>
    </row>
    <row r="30" spans="1:21" ht="17.25" customHeight="1">
      <c r="A30" s="6"/>
      <c r="B30" s="6"/>
      <c r="C30" s="7"/>
      <c r="D30" s="11" t="s">
        <v>69</v>
      </c>
      <c r="E30" s="6"/>
      <c r="F30" s="17"/>
      <c r="G30" s="17"/>
      <c r="H30" s="6"/>
      <c r="I30" s="6"/>
      <c r="J30" s="6"/>
      <c r="K30" s="6"/>
      <c r="L30" s="6"/>
      <c r="M30" s="6"/>
      <c r="N30" s="13">
        <f>C29*N29</f>
        <v>17610.47568</v>
      </c>
      <c r="O30" s="13">
        <f>C29*O29</f>
        <v>17610.47568</v>
      </c>
      <c r="P30" s="13">
        <f>C29*P29</f>
        <v>17610.47568</v>
      </c>
      <c r="Q30" s="13"/>
      <c r="R30" s="6"/>
      <c r="S30" s="13">
        <f>C29*S29</f>
        <v>17610.47568</v>
      </c>
      <c r="T30" s="13">
        <f>C29*T29</f>
        <v>17610.47568</v>
      </c>
      <c r="U30" s="14">
        <f t="shared" si="1"/>
        <v>88052.378400000001</v>
      </c>
    </row>
    <row r="31" spans="1:21" ht="17.25" customHeight="1">
      <c r="A31" s="9" t="s">
        <v>70</v>
      </c>
      <c r="B31" s="9" t="s">
        <v>71</v>
      </c>
      <c r="C31" s="10">
        <v>119979.72</v>
      </c>
      <c r="D31" s="11" t="s">
        <v>72</v>
      </c>
      <c r="E31" s="6"/>
      <c r="F31" s="6"/>
      <c r="G31" s="6"/>
      <c r="H31" s="16"/>
      <c r="I31" s="16"/>
      <c r="J31" s="16"/>
      <c r="K31" s="16"/>
      <c r="L31" s="16"/>
      <c r="M31" s="16"/>
      <c r="N31" s="16"/>
      <c r="O31" s="15">
        <v>0.5</v>
      </c>
      <c r="P31" s="15">
        <v>0.5</v>
      </c>
      <c r="Q31" s="16"/>
      <c r="R31" s="16"/>
      <c r="S31" s="16"/>
      <c r="T31" s="16"/>
      <c r="U31" s="12">
        <f>SUM(J31:T31)</f>
        <v>1</v>
      </c>
    </row>
    <row r="32" spans="1:21" ht="17.25" customHeight="1">
      <c r="A32" s="6"/>
      <c r="B32" s="6"/>
      <c r="C32" s="7"/>
      <c r="D32" s="11" t="s">
        <v>73</v>
      </c>
      <c r="E32" s="6"/>
      <c r="F32" s="6"/>
      <c r="G32" s="6"/>
      <c r="H32" s="8"/>
      <c r="I32" s="8"/>
      <c r="J32" s="8"/>
      <c r="K32" s="8"/>
      <c r="L32" s="8"/>
      <c r="M32" s="8"/>
      <c r="N32" s="8"/>
      <c r="O32" s="13">
        <f>C31*O31</f>
        <v>59989.86</v>
      </c>
      <c r="P32" s="13">
        <f>C31*P31</f>
        <v>59989.86</v>
      </c>
      <c r="Q32" s="8"/>
      <c r="R32" s="8"/>
      <c r="S32" s="8"/>
      <c r="T32" s="8"/>
      <c r="U32" s="14">
        <f>SUM(E32:T32)</f>
        <v>119979.72</v>
      </c>
    </row>
    <row r="33" spans="1:21" ht="17.25" customHeight="1">
      <c r="A33" s="9" t="s">
        <v>74</v>
      </c>
      <c r="B33" s="9" t="s">
        <v>75</v>
      </c>
      <c r="C33" s="10">
        <v>9479.7455000000009</v>
      </c>
      <c r="D33" s="11" t="s">
        <v>76</v>
      </c>
      <c r="E33" s="6"/>
      <c r="F33" s="6"/>
      <c r="G33" s="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5">
        <v>0.5</v>
      </c>
      <c r="T33" s="15">
        <v>0.5</v>
      </c>
      <c r="U33" s="12">
        <f>SUM(S33:T33)</f>
        <v>1</v>
      </c>
    </row>
    <row r="34" spans="1:21" ht="17.25" customHeight="1">
      <c r="A34" s="6"/>
      <c r="B34" s="6"/>
      <c r="C34" s="7"/>
      <c r="D34" s="11" t="s">
        <v>77</v>
      </c>
      <c r="E34" s="6"/>
      <c r="F34" s="6"/>
      <c r="G34" s="6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3">
        <f>C33*S33</f>
        <v>4739.8727500000005</v>
      </c>
      <c r="T34" s="13">
        <f>C33*T33</f>
        <v>4739.8727500000005</v>
      </c>
      <c r="U34" s="14">
        <f t="shared" ref="U34:U36" si="2">SUM(E34:T34)</f>
        <v>9479.7455000000009</v>
      </c>
    </row>
    <row r="35" spans="1:21" ht="17.25" customHeight="1">
      <c r="A35" s="6"/>
      <c r="B35" s="19" t="s">
        <v>78</v>
      </c>
      <c r="C35" s="20">
        <f>SUM(C7:C34)</f>
        <v>1321944.7934000001</v>
      </c>
      <c r="D35" s="21" t="s">
        <v>79</v>
      </c>
      <c r="E35" s="22">
        <f>(E36)/C35</f>
        <v>1.6507293529917536E-2</v>
      </c>
      <c r="F35" s="22">
        <f>(F36)/C35</f>
        <v>7.0172576489683225E-2</v>
      </c>
      <c r="G35" s="22">
        <f>G36/C35</f>
        <v>7.1055808566264117E-2</v>
      </c>
      <c r="H35" s="22">
        <f>H36/C35</f>
        <v>6.300083994112729E-2</v>
      </c>
      <c r="I35" s="22">
        <f>I36/C35</f>
        <v>8.3351859536890074E-2</v>
      </c>
      <c r="J35" s="22">
        <f>J36/C35</f>
        <v>4.5888035119061719E-2</v>
      </c>
      <c r="K35" s="22">
        <f>(K36)/C35</f>
        <v>6.6510432076262824E-2</v>
      </c>
      <c r="L35" s="22">
        <f>(L36)/C35</f>
        <v>8.5124194835381681E-2</v>
      </c>
      <c r="M35" s="22">
        <f>(M36)/C35</f>
        <v>9.3579586729056516E-2</v>
      </c>
      <c r="N35" s="22">
        <f>(N36)/C35</f>
        <v>8.3449306034386161E-2</v>
      </c>
      <c r="O35" s="22">
        <f>(O36)/C35</f>
        <v>8.4623324868416561E-2</v>
      </c>
      <c r="P35" s="22">
        <f>(P36)/C35</f>
        <v>9.5386504160045807E-2</v>
      </c>
      <c r="Q35" s="22">
        <f>(Q36)/C35</f>
        <v>6.1889081290283782E-2</v>
      </c>
      <c r="R35" s="22">
        <f>(R36)/C35</f>
        <v>4.17485661697376E-2</v>
      </c>
      <c r="S35" s="22">
        <f>(S36)/C35</f>
        <v>2.0805418325572866E-2</v>
      </c>
      <c r="T35" s="22">
        <f>(T36)/C35</f>
        <v>1.690717232791213E-2</v>
      </c>
      <c r="U35" s="23">
        <f t="shared" si="2"/>
        <v>1</v>
      </c>
    </row>
    <row r="36" spans="1:21" ht="17.25" customHeight="1">
      <c r="A36" s="6"/>
      <c r="B36" s="19" t="s">
        <v>80</v>
      </c>
      <c r="C36" s="24">
        <v>1321944.7934000001</v>
      </c>
      <c r="D36" s="21" t="s">
        <v>81</v>
      </c>
      <c r="E36" s="25">
        <f>(E20+E12+E10+E8)</f>
        <v>21821.730734999997</v>
      </c>
      <c r="F36" s="25">
        <f>F20+F16+F14+F12+F10+F8</f>
        <v>92764.272129999998</v>
      </c>
      <c r="G36" s="25">
        <f t="shared" ref="G36:I36" si="3">G24+G20+G16+G14+G12</f>
        <v>93931.856174999979</v>
      </c>
      <c r="H36" s="25">
        <f t="shared" si="3"/>
        <v>83283.632339999996</v>
      </c>
      <c r="I36" s="25">
        <f t="shared" si="3"/>
        <v>110186.55673499998</v>
      </c>
      <c r="J36" s="25">
        <f>J20+J14</f>
        <v>60661.449104999992</v>
      </c>
      <c r="K36" s="25">
        <f>K26+K22+K20+K18+K16+K12</f>
        <v>87923.119389999993</v>
      </c>
      <c r="L36" s="25">
        <f>L28+L26+L22+L20+L18+L16+L12</f>
        <v>112529.48615499999</v>
      </c>
      <c r="M36" s="25">
        <f>M28+M26+M24+M22+M14</f>
        <v>123707.047445</v>
      </c>
      <c r="N36" s="25">
        <f>N30+N28+N24+N22+N14</f>
        <v>110315.375625</v>
      </c>
      <c r="O36" s="25">
        <f>O32+O30+O24+O22+O20+O16</f>
        <v>111867.36371000002</v>
      </c>
      <c r="P36" s="25">
        <f>P32+P30+P22+P20+P18</f>
        <v>126095.69253500001</v>
      </c>
      <c r="Q36" s="25">
        <f>Q28+Q26+Q22+Q20+Q18</f>
        <v>81813.948780000006</v>
      </c>
      <c r="R36" s="25">
        <f>R28+R26+R22</f>
        <v>55189.299680000004</v>
      </c>
      <c r="S36" s="25">
        <f>S34+S30+S22</f>
        <v>27503.614429999998</v>
      </c>
      <c r="T36" s="25">
        <f>T34+T30</f>
        <v>22350.348429999998</v>
      </c>
      <c r="U36" s="26">
        <f t="shared" si="2"/>
        <v>1321944.7934000001</v>
      </c>
    </row>
    <row r="37" spans="1:21" ht="28.5" customHeight="1">
      <c r="A37" s="43" t="s">
        <v>82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1:21" ht="17.25" customHeight="1">
      <c r="A38" s="44" t="s">
        <v>126</v>
      </c>
      <c r="B38" s="45"/>
      <c r="C38" s="27"/>
      <c r="D38" s="28"/>
      <c r="E38" s="29"/>
      <c r="F38" s="48" t="s">
        <v>124</v>
      </c>
      <c r="G38" s="49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9"/>
    </row>
    <row r="39" spans="1:21" ht="17.25" customHeight="1">
      <c r="A39" s="46" t="s">
        <v>83</v>
      </c>
      <c r="B39" s="47"/>
      <c r="C39" s="30"/>
      <c r="D39" s="31"/>
      <c r="E39" s="32"/>
      <c r="F39" s="50" t="s">
        <v>125</v>
      </c>
      <c r="G39" s="5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</row>
    <row r="40" spans="1:21" ht="15.75" customHeight="1">
      <c r="C40" s="33"/>
    </row>
    <row r="41" spans="1:21" ht="15.75" customHeight="1">
      <c r="C41" s="33"/>
    </row>
    <row r="42" spans="1:21" ht="15.75" customHeight="1">
      <c r="C42" s="33"/>
    </row>
    <row r="43" spans="1:21" ht="15.75" customHeight="1">
      <c r="C43" s="33"/>
    </row>
    <row r="44" spans="1:21" ht="15.75" customHeight="1">
      <c r="C44" s="33"/>
    </row>
    <row r="45" spans="1:21" ht="15.75" customHeight="1">
      <c r="C45" s="33"/>
    </row>
    <row r="46" spans="1:21" ht="15.75" customHeight="1">
      <c r="C46" s="33"/>
    </row>
    <row r="47" spans="1:21" ht="15.75" customHeight="1">
      <c r="C47" s="33"/>
    </row>
    <row r="48" spans="1:21" ht="15.75" customHeight="1">
      <c r="C48" s="33"/>
    </row>
    <row r="49" spans="3:3" ht="15.75" customHeight="1">
      <c r="C49" s="33"/>
    </row>
    <row r="50" spans="3:3" ht="15.75" customHeight="1">
      <c r="C50" s="33"/>
    </row>
    <row r="51" spans="3:3" ht="15.75" customHeight="1">
      <c r="C51" s="33"/>
    </row>
    <row r="52" spans="3:3" ht="15.75" customHeight="1">
      <c r="C52" s="33"/>
    </row>
    <row r="53" spans="3:3" ht="15.75" customHeight="1">
      <c r="C53" s="33"/>
    </row>
    <row r="54" spans="3:3" ht="15.75" customHeight="1">
      <c r="C54" s="33"/>
    </row>
    <row r="55" spans="3:3" ht="15.75" customHeight="1">
      <c r="C55" s="33"/>
    </row>
    <row r="56" spans="3:3" ht="15.75" customHeight="1">
      <c r="C56" s="33"/>
    </row>
    <row r="57" spans="3:3" ht="15.75" customHeight="1">
      <c r="C57" s="33"/>
    </row>
    <row r="58" spans="3:3" ht="15.75" customHeight="1">
      <c r="C58" s="33"/>
    </row>
    <row r="59" spans="3:3" ht="15.75" customHeight="1">
      <c r="C59" s="33"/>
    </row>
    <row r="60" spans="3:3" ht="15.75" customHeight="1">
      <c r="C60" s="33"/>
    </row>
    <row r="61" spans="3:3" ht="15.75" customHeight="1">
      <c r="C61" s="33"/>
    </row>
    <row r="62" spans="3:3" ht="15.75" customHeight="1">
      <c r="C62" s="33"/>
    </row>
    <row r="63" spans="3:3" ht="15.75" customHeight="1">
      <c r="C63" s="33"/>
    </row>
    <row r="64" spans="3:3" ht="15.75" customHeight="1">
      <c r="C64" s="33"/>
    </row>
    <row r="65" spans="3:3" ht="15.75" customHeight="1">
      <c r="C65" s="33"/>
    </row>
    <row r="66" spans="3:3" ht="15.75" customHeight="1">
      <c r="C66" s="33"/>
    </row>
    <row r="67" spans="3:3" ht="15.75" customHeight="1">
      <c r="C67" s="33"/>
    </row>
    <row r="68" spans="3:3" ht="15.75" customHeight="1">
      <c r="C68" s="33"/>
    </row>
    <row r="69" spans="3:3" ht="15.75" customHeight="1">
      <c r="C69" s="33"/>
    </row>
    <row r="70" spans="3:3" ht="15.75" customHeight="1">
      <c r="C70" s="33"/>
    </row>
    <row r="71" spans="3:3" ht="15.75" customHeight="1">
      <c r="C71" s="33"/>
    </row>
    <row r="72" spans="3:3" ht="15.75" customHeight="1">
      <c r="C72" s="33"/>
    </row>
    <row r="73" spans="3:3" ht="15.75" customHeight="1">
      <c r="C73" s="33"/>
    </row>
    <row r="74" spans="3:3" ht="15.75" customHeight="1">
      <c r="C74" s="33"/>
    </row>
    <row r="75" spans="3:3" ht="15.75" customHeight="1">
      <c r="C75" s="33"/>
    </row>
    <row r="76" spans="3:3" ht="15.75" customHeight="1">
      <c r="C76" s="33"/>
    </row>
    <row r="77" spans="3:3" ht="15.75" customHeight="1">
      <c r="C77" s="33"/>
    </row>
    <row r="78" spans="3:3" ht="15.75" customHeight="1">
      <c r="C78" s="33"/>
    </row>
    <row r="79" spans="3:3" ht="15.75" customHeight="1">
      <c r="C79" s="33"/>
    </row>
    <row r="80" spans="3:3" ht="15.75" customHeight="1">
      <c r="C80" s="33"/>
    </row>
    <row r="81" spans="3:3" ht="15.75" customHeight="1">
      <c r="C81" s="33"/>
    </row>
    <row r="82" spans="3:3" ht="15.75" customHeight="1">
      <c r="C82" s="33"/>
    </row>
    <row r="83" spans="3:3" ht="15.75" customHeight="1">
      <c r="C83" s="33"/>
    </row>
    <row r="84" spans="3:3" ht="15.75" customHeight="1">
      <c r="C84" s="33"/>
    </row>
    <row r="85" spans="3:3" ht="15.75" customHeight="1">
      <c r="C85" s="33"/>
    </row>
    <row r="86" spans="3:3" ht="15.75" customHeight="1">
      <c r="C86" s="33"/>
    </row>
    <row r="87" spans="3:3" ht="15.75" customHeight="1">
      <c r="C87" s="33"/>
    </row>
    <row r="88" spans="3:3" ht="15.75" customHeight="1">
      <c r="C88" s="33"/>
    </row>
    <row r="89" spans="3:3" ht="15.75" customHeight="1">
      <c r="C89" s="33"/>
    </row>
    <row r="90" spans="3:3" ht="15.75" customHeight="1">
      <c r="C90" s="33"/>
    </row>
    <row r="91" spans="3:3" ht="15.75" customHeight="1">
      <c r="C91" s="33"/>
    </row>
    <row r="92" spans="3:3" ht="15.75" customHeight="1">
      <c r="C92" s="33"/>
    </row>
    <row r="93" spans="3:3" ht="15.75" customHeight="1">
      <c r="C93" s="33"/>
    </row>
    <row r="94" spans="3:3" ht="15.75" customHeight="1">
      <c r="C94" s="33"/>
    </row>
    <row r="95" spans="3:3" ht="15.75" customHeight="1">
      <c r="C95" s="33"/>
    </row>
    <row r="96" spans="3:3" ht="15.75" customHeight="1">
      <c r="C96" s="33"/>
    </row>
    <row r="97" spans="3:3" ht="15.75" customHeight="1">
      <c r="C97" s="33"/>
    </row>
    <row r="98" spans="3:3" ht="15.75" customHeight="1">
      <c r="C98" s="33"/>
    </row>
    <row r="99" spans="3:3" ht="15.75" customHeight="1">
      <c r="C99" s="33"/>
    </row>
    <row r="100" spans="3:3" ht="15.75" customHeight="1">
      <c r="C100" s="33"/>
    </row>
    <row r="101" spans="3:3" ht="15.75" customHeight="1">
      <c r="C101" s="33"/>
    </row>
    <row r="102" spans="3:3" ht="15.75" customHeight="1">
      <c r="C102" s="33"/>
    </row>
    <row r="103" spans="3:3" ht="15.75" customHeight="1">
      <c r="C103" s="33"/>
    </row>
    <row r="104" spans="3:3" ht="15.75" customHeight="1">
      <c r="C104" s="33"/>
    </row>
    <row r="105" spans="3:3" ht="15.75" customHeight="1">
      <c r="C105" s="33"/>
    </row>
    <row r="106" spans="3:3" ht="15.75" customHeight="1">
      <c r="C106" s="33"/>
    </row>
    <row r="107" spans="3:3" ht="15.75" customHeight="1">
      <c r="C107" s="33"/>
    </row>
    <row r="108" spans="3:3" ht="15.75" customHeight="1">
      <c r="C108" s="33"/>
    </row>
    <row r="109" spans="3:3" ht="15.75" customHeight="1">
      <c r="C109" s="33"/>
    </row>
    <row r="110" spans="3:3" ht="15.75" customHeight="1">
      <c r="C110" s="33"/>
    </row>
    <row r="111" spans="3:3" ht="15.75" customHeight="1">
      <c r="C111" s="33"/>
    </row>
    <row r="112" spans="3:3" ht="15.75" customHeight="1">
      <c r="C112" s="33"/>
    </row>
    <row r="113" spans="3:3" ht="15.75" customHeight="1">
      <c r="C113" s="33"/>
    </row>
    <row r="114" spans="3:3" ht="15.75" customHeight="1">
      <c r="C114" s="33"/>
    </row>
    <row r="115" spans="3:3" ht="15.75" customHeight="1">
      <c r="C115" s="33"/>
    </row>
    <row r="116" spans="3:3" ht="15.75" customHeight="1">
      <c r="C116" s="33"/>
    </row>
    <row r="117" spans="3:3" ht="15.75" customHeight="1">
      <c r="C117" s="33"/>
    </row>
    <row r="118" spans="3:3" ht="15.75" customHeight="1">
      <c r="C118" s="33"/>
    </row>
    <row r="119" spans="3:3" ht="15.75" customHeight="1">
      <c r="C119" s="33"/>
    </row>
    <row r="120" spans="3:3" ht="15.75" customHeight="1">
      <c r="C120" s="33"/>
    </row>
    <row r="121" spans="3:3" ht="15.75" customHeight="1">
      <c r="C121" s="33"/>
    </row>
    <row r="122" spans="3:3" ht="15.75" customHeight="1">
      <c r="C122" s="33"/>
    </row>
    <row r="123" spans="3:3" ht="15.75" customHeight="1">
      <c r="C123" s="33"/>
    </row>
    <row r="124" spans="3:3" ht="15.75" customHeight="1">
      <c r="C124" s="33"/>
    </row>
    <row r="125" spans="3:3" ht="15.75" customHeight="1">
      <c r="C125" s="33"/>
    </row>
    <row r="126" spans="3:3" ht="15.75" customHeight="1">
      <c r="C126" s="33"/>
    </row>
    <row r="127" spans="3:3" ht="15.75" customHeight="1">
      <c r="C127" s="33"/>
    </row>
    <row r="128" spans="3:3" ht="15.75" customHeight="1">
      <c r="C128" s="33"/>
    </row>
    <row r="129" spans="3:3" ht="15.75" customHeight="1">
      <c r="C129" s="33"/>
    </row>
    <row r="130" spans="3:3" ht="15.75" customHeight="1">
      <c r="C130" s="33"/>
    </row>
    <row r="131" spans="3:3" ht="15.75" customHeight="1">
      <c r="C131" s="33"/>
    </row>
    <row r="132" spans="3:3" ht="15.75" customHeight="1">
      <c r="C132" s="33"/>
    </row>
    <row r="133" spans="3:3" ht="15.75" customHeight="1">
      <c r="C133" s="33"/>
    </row>
    <row r="134" spans="3:3" ht="15.75" customHeight="1">
      <c r="C134" s="33"/>
    </row>
    <row r="135" spans="3:3" ht="15.75" customHeight="1">
      <c r="C135" s="33"/>
    </row>
    <row r="136" spans="3:3" ht="15.75" customHeight="1">
      <c r="C136" s="33"/>
    </row>
    <row r="137" spans="3:3" ht="15.75" customHeight="1">
      <c r="C137" s="33"/>
    </row>
    <row r="138" spans="3:3" ht="15.75" customHeight="1">
      <c r="C138" s="33"/>
    </row>
    <row r="139" spans="3:3" ht="15.75" customHeight="1">
      <c r="C139" s="33"/>
    </row>
    <row r="140" spans="3:3" ht="15.75" customHeight="1">
      <c r="C140" s="33"/>
    </row>
    <row r="141" spans="3:3" ht="15.75" customHeight="1">
      <c r="C141" s="33"/>
    </row>
    <row r="142" spans="3:3" ht="15.75" customHeight="1">
      <c r="C142" s="33"/>
    </row>
    <row r="143" spans="3:3" ht="15.75" customHeight="1">
      <c r="C143" s="33"/>
    </row>
    <row r="144" spans="3:3" ht="15.75" customHeight="1">
      <c r="C144" s="33"/>
    </row>
    <row r="145" spans="3:3" ht="15.75" customHeight="1">
      <c r="C145" s="33"/>
    </row>
    <row r="146" spans="3:3" ht="15.75" customHeight="1">
      <c r="C146" s="33"/>
    </row>
    <row r="147" spans="3:3" ht="15.75" customHeight="1">
      <c r="C147" s="33"/>
    </row>
    <row r="148" spans="3:3" ht="15.75" customHeight="1">
      <c r="C148" s="33"/>
    </row>
    <row r="149" spans="3:3" ht="15.75" customHeight="1">
      <c r="C149" s="33"/>
    </row>
    <row r="150" spans="3:3" ht="15.75" customHeight="1">
      <c r="C150" s="33"/>
    </row>
    <row r="151" spans="3:3" ht="15.75" customHeight="1">
      <c r="C151" s="33"/>
    </row>
    <row r="152" spans="3:3" ht="15.75" customHeight="1">
      <c r="C152" s="33"/>
    </row>
    <row r="153" spans="3:3" ht="15.75" customHeight="1">
      <c r="C153" s="33"/>
    </row>
    <row r="154" spans="3:3" ht="15.75" customHeight="1">
      <c r="C154" s="33"/>
    </row>
    <row r="155" spans="3:3" ht="15.75" customHeight="1">
      <c r="C155" s="33"/>
    </row>
    <row r="156" spans="3:3" ht="15.75" customHeight="1">
      <c r="C156" s="33"/>
    </row>
    <row r="157" spans="3:3" ht="15.75" customHeight="1">
      <c r="C157" s="33"/>
    </row>
    <row r="158" spans="3:3" ht="15.75" customHeight="1">
      <c r="C158" s="33"/>
    </row>
    <row r="159" spans="3:3" ht="15.75" customHeight="1">
      <c r="C159" s="33"/>
    </row>
    <row r="160" spans="3:3" ht="15.75" customHeight="1">
      <c r="C160" s="33"/>
    </row>
    <row r="161" spans="3:3" ht="15.75" customHeight="1">
      <c r="C161" s="33"/>
    </row>
    <row r="162" spans="3:3" ht="15.75" customHeight="1">
      <c r="C162" s="33"/>
    </row>
    <row r="163" spans="3:3" ht="15.75" customHeight="1">
      <c r="C163" s="33"/>
    </row>
    <row r="164" spans="3:3" ht="15.75" customHeight="1">
      <c r="C164" s="33"/>
    </row>
    <row r="165" spans="3:3" ht="15.75" customHeight="1">
      <c r="C165" s="33"/>
    </row>
    <row r="166" spans="3:3" ht="15.75" customHeight="1">
      <c r="C166" s="33"/>
    </row>
    <row r="167" spans="3:3" ht="15.75" customHeight="1">
      <c r="C167" s="33"/>
    </row>
    <row r="168" spans="3:3" ht="15.75" customHeight="1">
      <c r="C168" s="33"/>
    </row>
    <row r="169" spans="3:3" ht="15.75" customHeight="1">
      <c r="C169" s="33"/>
    </row>
    <row r="170" spans="3:3" ht="15.75" customHeight="1">
      <c r="C170" s="33"/>
    </row>
    <row r="171" spans="3:3" ht="15.75" customHeight="1">
      <c r="C171" s="33"/>
    </row>
    <row r="172" spans="3:3" ht="15.75" customHeight="1">
      <c r="C172" s="33"/>
    </row>
    <row r="173" spans="3:3" ht="15.75" customHeight="1">
      <c r="C173" s="33"/>
    </row>
    <row r="174" spans="3:3" ht="15.75" customHeight="1">
      <c r="C174" s="33"/>
    </row>
    <row r="175" spans="3:3" ht="15.75" customHeight="1">
      <c r="C175" s="33"/>
    </row>
    <row r="176" spans="3:3" ht="15.75" customHeight="1">
      <c r="C176" s="33"/>
    </row>
    <row r="177" spans="3:3" ht="15.75" customHeight="1">
      <c r="C177" s="33"/>
    </row>
    <row r="178" spans="3:3" ht="15.75" customHeight="1">
      <c r="C178" s="33"/>
    </row>
    <row r="179" spans="3:3" ht="15.75" customHeight="1">
      <c r="C179" s="33"/>
    </row>
    <row r="180" spans="3:3" ht="15.75" customHeight="1">
      <c r="C180" s="33"/>
    </row>
    <row r="181" spans="3:3" ht="15.75" customHeight="1">
      <c r="C181" s="33"/>
    </row>
    <row r="182" spans="3:3" ht="15.75" customHeight="1">
      <c r="C182" s="33"/>
    </row>
    <row r="183" spans="3:3" ht="15.75" customHeight="1">
      <c r="C183" s="33"/>
    </row>
    <row r="184" spans="3:3" ht="15.75" customHeight="1">
      <c r="C184" s="33"/>
    </row>
    <row r="185" spans="3:3" ht="15.75" customHeight="1">
      <c r="C185" s="33"/>
    </row>
    <row r="186" spans="3:3" ht="15.75" customHeight="1">
      <c r="C186" s="33"/>
    </row>
    <row r="187" spans="3:3" ht="15.75" customHeight="1">
      <c r="C187" s="33"/>
    </row>
    <row r="188" spans="3:3" ht="15.75" customHeight="1">
      <c r="C188" s="33"/>
    </row>
    <row r="189" spans="3:3" ht="15.75" customHeight="1">
      <c r="C189" s="33"/>
    </row>
    <row r="190" spans="3:3" ht="15.75" customHeight="1">
      <c r="C190" s="33"/>
    </row>
    <row r="191" spans="3:3" ht="15.75" customHeight="1">
      <c r="C191" s="33"/>
    </row>
    <row r="192" spans="3:3" ht="15.75" customHeight="1">
      <c r="C192" s="33"/>
    </row>
    <row r="193" spans="3:3" ht="15.75" customHeight="1">
      <c r="C193" s="33"/>
    </row>
    <row r="194" spans="3:3" ht="15.75" customHeight="1">
      <c r="C194" s="33"/>
    </row>
    <row r="195" spans="3:3" ht="15.75" customHeight="1">
      <c r="C195" s="33"/>
    </row>
    <row r="196" spans="3:3" ht="15.75" customHeight="1">
      <c r="C196" s="33"/>
    </row>
    <row r="197" spans="3:3" ht="15.75" customHeight="1">
      <c r="C197" s="33"/>
    </row>
    <row r="198" spans="3:3" ht="15.75" customHeight="1">
      <c r="C198" s="33"/>
    </row>
    <row r="199" spans="3:3" ht="15.75" customHeight="1">
      <c r="C199" s="33"/>
    </row>
    <row r="200" spans="3:3" ht="15.75" customHeight="1">
      <c r="C200" s="33"/>
    </row>
    <row r="201" spans="3:3" ht="15.75" customHeight="1">
      <c r="C201" s="33"/>
    </row>
    <row r="202" spans="3:3" ht="15.75" customHeight="1">
      <c r="C202" s="33"/>
    </row>
    <row r="203" spans="3:3" ht="15.75" customHeight="1">
      <c r="C203" s="33"/>
    </row>
    <row r="204" spans="3:3" ht="15.75" customHeight="1">
      <c r="C204" s="33"/>
    </row>
    <row r="205" spans="3:3" ht="15.75" customHeight="1">
      <c r="C205" s="33"/>
    </row>
    <row r="206" spans="3:3" ht="15.75" customHeight="1">
      <c r="C206" s="33"/>
    </row>
    <row r="207" spans="3:3" ht="15.75" customHeight="1">
      <c r="C207" s="33"/>
    </row>
    <row r="208" spans="3:3" ht="15.75" customHeight="1">
      <c r="C208" s="33"/>
    </row>
    <row r="209" spans="3:3" ht="15.75" customHeight="1">
      <c r="C209" s="33"/>
    </row>
    <row r="210" spans="3:3" ht="15.75" customHeight="1">
      <c r="C210" s="33"/>
    </row>
    <row r="211" spans="3:3" ht="15.75" customHeight="1">
      <c r="C211" s="33"/>
    </row>
    <row r="212" spans="3:3" ht="15.75" customHeight="1">
      <c r="C212" s="33"/>
    </row>
    <row r="213" spans="3:3" ht="15.75" customHeight="1">
      <c r="C213" s="33"/>
    </row>
    <row r="214" spans="3:3" ht="15.75" customHeight="1">
      <c r="C214" s="33"/>
    </row>
    <row r="215" spans="3:3" ht="15.75" customHeight="1">
      <c r="C215" s="33"/>
    </row>
    <row r="216" spans="3:3" ht="15.75" customHeight="1">
      <c r="C216" s="33"/>
    </row>
    <row r="217" spans="3:3" ht="15.75" customHeight="1">
      <c r="C217" s="33"/>
    </row>
    <row r="218" spans="3:3" ht="15.75" customHeight="1">
      <c r="C218" s="33"/>
    </row>
    <row r="219" spans="3:3" ht="15.75" customHeight="1">
      <c r="C219" s="33"/>
    </row>
    <row r="220" spans="3:3" ht="15.75" customHeight="1">
      <c r="C220" s="33"/>
    </row>
    <row r="221" spans="3:3" ht="15.75" customHeight="1">
      <c r="C221" s="33"/>
    </row>
    <row r="222" spans="3:3" ht="15.75" customHeight="1">
      <c r="C222" s="33"/>
    </row>
    <row r="223" spans="3:3" ht="15.75" customHeight="1">
      <c r="C223" s="33"/>
    </row>
    <row r="224" spans="3:3" ht="15.75" customHeight="1">
      <c r="C224" s="33"/>
    </row>
    <row r="225" spans="3:3" ht="15.75" customHeight="1">
      <c r="C225" s="33"/>
    </row>
    <row r="226" spans="3:3" ht="15.75" customHeight="1">
      <c r="C226" s="33"/>
    </row>
    <row r="227" spans="3:3" ht="15.75" customHeight="1">
      <c r="C227" s="33"/>
    </row>
    <row r="228" spans="3:3" ht="15.75" customHeight="1">
      <c r="C228" s="33"/>
    </row>
    <row r="229" spans="3:3" ht="15.75" customHeight="1">
      <c r="C229" s="33"/>
    </row>
    <row r="230" spans="3:3" ht="15.75" customHeight="1">
      <c r="C230" s="33"/>
    </row>
    <row r="231" spans="3:3" ht="15.75" customHeight="1">
      <c r="C231" s="33"/>
    </row>
    <row r="232" spans="3:3" ht="15.75" customHeight="1">
      <c r="C232" s="33"/>
    </row>
    <row r="233" spans="3:3" ht="15.75" customHeight="1">
      <c r="C233" s="33"/>
    </row>
    <row r="234" spans="3:3" ht="15.75" customHeight="1">
      <c r="C234" s="33"/>
    </row>
    <row r="235" spans="3:3" ht="15.75" customHeight="1">
      <c r="C235" s="33"/>
    </row>
    <row r="236" spans="3:3" ht="15.75" customHeight="1">
      <c r="C236" s="33"/>
    </row>
    <row r="237" spans="3:3" ht="15.75" customHeight="1">
      <c r="C237" s="33"/>
    </row>
    <row r="238" spans="3:3" ht="15.75" customHeight="1">
      <c r="C238" s="33"/>
    </row>
    <row r="239" spans="3:3" ht="15.75" customHeight="1">
      <c r="C239" s="33"/>
    </row>
    <row r="240" spans="3:3" ht="15.75" customHeight="1">
      <c r="C240" s="33"/>
    </row>
    <row r="241" spans="3:3" ht="15.75" customHeight="1">
      <c r="C241" s="33"/>
    </row>
    <row r="242" spans="3:3" ht="15.75" customHeight="1">
      <c r="C242" s="33"/>
    </row>
    <row r="243" spans="3:3" ht="15.75" customHeight="1">
      <c r="C243" s="33"/>
    </row>
    <row r="244" spans="3:3" ht="15.75" customHeight="1">
      <c r="C244" s="33"/>
    </row>
    <row r="245" spans="3:3" ht="15.75" customHeight="1">
      <c r="C245" s="33"/>
    </row>
    <row r="246" spans="3:3" ht="15.75" customHeight="1">
      <c r="C246" s="33"/>
    </row>
    <row r="247" spans="3:3" ht="15.75" customHeight="1">
      <c r="C247" s="33"/>
    </row>
    <row r="248" spans="3:3" ht="15.75" customHeight="1">
      <c r="C248" s="33"/>
    </row>
    <row r="249" spans="3:3" ht="15.75" customHeight="1">
      <c r="C249" s="33"/>
    </row>
    <row r="250" spans="3:3" ht="15.75" customHeight="1">
      <c r="C250" s="33"/>
    </row>
    <row r="251" spans="3:3" ht="15.75" customHeight="1">
      <c r="C251" s="33"/>
    </row>
    <row r="252" spans="3:3" ht="15.75" customHeight="1">
      <c r="C252" s="33"/>
    </row>
    <row r="253" spans="3:3" ht="15.75" customHeight="1">
      <c r="C253" s="33"/>
    </row>
    <row r="254" spans="3:3" ht="15.75" customHeight="1">
      <c r="C254" s="33"/>
    </row>
    <row r="255" spans="3:3" ht="15.75" customHeight="1">
      <c r="C255" s="33"/>
    </row>
    <row r="256" spans="3:3" ht="15.75" customHeight="1">
      <c r="C256" s="33"/>
    </row>
    <row r="257" spans="3:3" ht="15.75" customHeight="1">
      <c r="C257" s="33"/>
    </row>
    <row r="258" spans="3:3" ht="15.75" customHeight="1">
      <c r="C258" s="33"/>
    </row>
    <row r="259" spans="3:3" ht="15.75" customHeight="1">
      <c r="C259" s="33"/>
    </row>
    <row r="260" spans="3:3" ht="15.75" customHeight="1">
      <c r="C260" s="33"/>
    </row>
    <row r="261" spans="3:3" ht="15.75" customHeight="1">
      <c r="C261" s="33"/>
    </row>
    <row r="262" spans="3:3" ht="15.75" customHeight="1">
      <c r="C262" s="33"/>
    </row>
    <row r="263" spans="3:3" ht="15.75" customHeight="1">
      <c r="C263" s="33"/>
    </row>
    <row r="264" spans="3:3" ht="15.75" customHeight="1">
      <c r="C264" s="33"/>
    </row>
    <row r="265" spans="3:3" ht="15.75" customHeight="1">
      <c r="C265" s="33"/>
    </row>
    <row r="266" spans="3:3" ht="15.75" customHeight="1">
      <c r="C266" s="33"/>
    </row>
    <row r="267" spans="3:3" ht="15.75" customHeight="1">
      <c r="C267" s="33"/>
    </row>
    <row r="268" spans="3:3" ht="15.75" customHeight="1">
      <c r="C268" s="33"/>
    </row>
    <row r="269" spans="3:3" ht="15.75" customHeight="1">
      <c r="C269" s="33"/>
    </row>
    <row r="270" spans="3:3" ht="15.75" customHeight="1">
      <c r="C270" s="33"/>
    </row>
    <row r="271" spans="3:3" ht="15.75" customHeight="1">
      <c r="C271" s="33"/>
    </row>
    <row r="272" spans="3:3" ht="15.75" customHeight="1">
      <c r="C272" s="33"/>
    </row>
    <row r="273" spans="3:3" ht="15.75" customHeight="1">
      <c r="C273" s="33"/>
    </row>
    <row r="274" spans="3:3" ht="15.75" customHeight="1">
      <c r="C274" s="33"/>
    </row>
    <row r="275" spans="3:3" ht="15.75" customHeight="1">
      <c r="C275" s="33"/>
    </row>
    <row r="276" spans="3:3" ht="15.75" customHeight="1">
      <c r="C276" s="33"/>
    </row>
    <row r="277" spans="3:3" ht="15.75" customHeight="1">
      <c r="C277" s="33"/>
    </row>
    <row r="278" spans="3:3" ht="15.75" customHeight="1">
      <c r="C278" s="33"/>
    </row>
    <row r="279" spans="3:3" ht="15.75" customHeight="1">
      <c r="C279" s="33"/>
    </row>
    <row r="280" spans="3:3" ht="15.75" customHeight="1">
      <c r="C280" s="33"/>
    </row>
    <row r="281" spans="3:3" ht="15.75" customHeight="1">
      <c r="C281" s="33"/>
    </row>
    <row r="282" spans="3:3" ht="15.75" customHeight="1">
      <c r="C282" s="33"/>
    </row>
    <row r="283" spans="3:3" ht="15.75" customHeight="1">
      <c r="C283" s="33"/>
    </row>
    <row r="284" spans="3:3" ht="15.75" customHeight="1">
      <c r="C284" s="33"/>
    </row>
    <row r="285" spans="3:3" ht="15.75" customHeight="1">
      <c r="C285" s="33"/>
    </row>
    <row r="286" spans="3:3" ht="15.75" customHeight="1">
      <c r="C286" s="33"/>
    </row>
    <row r="287" spans="3:3" ht="15.75" customHeight="1">
      <c r="C287" s="33"/>
    </row>
    <row r="288" spans="3:3" ht="15.75" customHeight="1">
      <c r="C288" s="33"/>
    </row>
    <row r="289" spans="3:3" ht="15.75" customHeight="1">
      <c r="C289" s="33"/>
    </row>
    <row r="290" spans="3:3" ht="15.75" customHeight="1">
      <c r="C290" s="33"/>
    </row>
    <row r="291" spans="3:3" ht="15.75" customHeight="1">
      <c r="C291" s="33"/>
    </row>
    <row r="292" spans="3:3" ht="15.75" customHeight="1">
      <c r="C292" s="33"/>
    </row>
    <row r="293" spans="3:3" ht="15.75" customHeight="1">
      <c r="C293" s="33"/>
    </row>
    <row r="294" spans="3:3" ht="15.75" customHeight="1">
      <c r="C294" s="33"/>
    </row>
    <row r="295" spans="3:3" ht="15.75" customHeight="1">
      <c r="C295" s="33"/>
    </row>
    <row r="296" spans="3:3" ht="15.75" customHeight="1">
      <c r="C296" s="33"/>
    </row>
    <row r="297" spans="3:3" ht="15.75" customHeight="1">
      <c r="C297" s="33"/>
    </row>
    <row r="298" spans="3:3" ht="15.75" customHeight="1">
      <c r="C298" s="33"/>
    </row>
    <row r="299" spans="3:3" ht="15.75" customHeight="1">
      <c r="C299" s="33"/>
    </row>
    <row r="300" spans="3:3" ht="15.75" customHeight="1">
      <c r="C300" s="33"/>
    </row>
    <row r="301" spans="3:3" ht="15.75" customHeight="1">
      <c r="C301" s="33"/>
    </row>
    <row r="302" spans="3:3" ht="15.75" customHeight="1">
      <c r="C302" s="33"/>
    </row>
    <row r="303" spans="3:3" ht="15.75" customHeight="1">
      <c r="C303" s="33"/>
    </row>
    <row r="304" spans="3:3" ht="15.75" customHeight="1">
      <c r="C304" s="33"/>
    </row>
    <row r="305" spans="3:3" ht="15.75" customHeight="1">
      <c r="C305" s="33"/>
    </row>
    <row r="306" spans="3:3" ht="15.75" customHeight="1">
      <c r="C306" s="33"/>
    </row>
    <row r="307" spans="3:3" ht="15.75" customHeight="1">
      <c r="C307" s="33"/>
    </row>
    <row r="308" spans="3:3" ht="15.75" customHeight="1">
      <c r="C308" s="33"/>
    </row>
    <row r="309" spans="3:3" ht="15.75" customHeight="1">
      <c r="C309" s="33"/>
    </row>
    <row r="310" spans="3:3" ht="15.75" customHeight="1">
      <c r="C310" s="33"/>
    </row>
    <row r="311" spans="3:3" ht="15.75" customHeight="1">
      <c r="C311" s="33"/>
    </row>
    <row r="312" spans="3:3" ht="15.75" customHeight="1">
      <c r="C312" s="33"/>
    </row>
    <row r="313" spans="3:3" ht="15.75" customHeight="1">
      <c r="C313" s="33"/>
    </row>
    <row r="314" spans="3:3" ht="15.75" customHeight="1">
      <c r="C314" s="33"/>
    </row>
    <row r="315" spans="3:3" ht="15.75" customHeight="1">
      <c r="C315" s="33"/>
    </row>
    <row r="316" spans="3:3" ht="15.75" customHeight="1">
      <c r="C316" s="33"/>
    </row>
    <row r="317" spans="3:3" ht="15.75" customHeight="1">
      <c r="C317" s="33"/>
    </row>
    <row r="318" spans="3:3" ht="15.75" customHeight="1">
      <c r="C318" s="33"/>
    </row>
    <row r="319" spans="3:3" ht="15.75" customHeight="1">
      <c r="C319" s="33"/>
    </row>
    <row r="320" spans="3:3" ht="15.75" customHeight="1">
      <c r="C320" s="33"/>
    </row>
    <row r="321" spans="3:3" ht="15.75" customHeight="1">
      <c r="C321" s="33"/>
    </row>
    <row r="322" spans="3:3" ht="15.75" customHeight="1">
      <c r="C322" s="33"/>
    </row>
    <row r="323" spans="3:3" ht="15.75" customHeight="1">
      <c r="C323" s="33"/>
    </row>
    <row r="324" spans="3:3" ht="15.75" customHeight="1">
      <c r="C324" s="33"/>
    </row>
    <row r="325" spans="3:3" ht="15.75" customHeight="1">
      <c r="C325" s="33"/>
    </row>
    <row r="326" spans="3:3" ht="15.75" customHeight="1">
      <c r="C326" s="33"/>
    </row>
    <row r="327" spans="3:3" ht="15.75" customHeight="1">
      <c r="C327" s="33"/>
    </row>
    <row r="328" spans="3:3" ht="15.75" customHeight="1">
      <c r="C328" s="33"/>
    </row>
    <row r="329" spans="3:3" ht="15.75" customHeight="1">
      <c r="C329" s="33"/>
    </row>
    <row r="330" spans="3:3" ht="15.75" customHeight="1">
      <c r="C330" s="33"/>
    </row>
    <row r="331" spans="3:3" ht="15.75" customHeight="1">
      <c r="C331" s="33"/>
    </row>
    <row r="332" spans="3:3" ht="15.75" customHeight="1">
      <c r="C332" s="33"/>
    </row>
    <row r="333" spans="3:3" ht="15.75" customHeight="1">
      <c r="C333" s="33"/>
    </row>
    <row r="334" spans="3:3" ht="15.75" customHeight="1">
      <c r="C334" s="33"/>
    </row>
    <row r="335" spans="3:3" ht="15.75" customHeight="1">
      <c r="C335" s="33"/>
    </row>
    <row r="336" spans="3:3" ht="15.75" customHeight="1">
      <c r="C336" s="33"/>
    </row>
    <row r="337" spans="3:3" ht="15.75" customHeight="1">
      <c r="C337" s="33"/>
    </row>
    <row r="338" spans="3:3" ht="15.75" customHeight="1">
      <c r="C338" s="33"/>
    </row>
    <row r="339" spans="3:3" ht="15.75" customHeight="1">
      <c r="C339" s="33"/>
    </row>
    <row r="340" spans="3:3" ht="15.75" customHeight="1">
      <c r="C340" s="33"/>
    </row>
    <row r="341" spans="3:3" ht="15.75" customHeight="1">
      <c r="C341" s="33"/>
    </row>
    <row r="342" spans="3:3" ht="15.75" customHeight="1">
      <c r="C342" s="33"/>
    </row>
    <row r="343" spans="3:3" ht="15.75" customHeight="1">
      <c r="C343" s="33"/>
    </row>
    <row r="344" spans="3:3" ht="15.75" customHeight="1">
      <c r="C344" s="33"/>
    </row>
    <row r="345" spans="3:3" ht="15.75" customHeight="1">
      <c r="C345" s="33"/>
    </row>
    <row r="346" spans="3:3" ht="15.75" customHeight="1">
      <c r="C346" s="33"/>
    </row>
    <row r="347" spans="3:3" ht="15.75" customHeight="1">
      <c r="C347" s="33"/>
    </row>
    <row r="348" spans="3:3" ht="15.75" customHeight="1">
      <c r="C348" s="33"/>
    </row>
    <row r="349" spans="3:3" ht="15.75" customHeight="1">
      <c r="C349" s="33"/>
    </row>
    <row r="350" spans="3:3" ht="15.75" customHeight="1">
      <c r="C350" s="33"/>
    </row>
    <row r="351" spans="3:3" ht="15.75" customHeight="1">
      <c r="C351" s="33"/>
    </row>
    <row r="352" spans="3:3" ht="15.75" customHeight="1">
      <c r="C352" s="33"/>
    </row>
    <row r="353" spans="3:3" ht="15.75" customHeight="1">
      <c r="C353" s="33"/>
    </row>
    <row r="354" spans="3:3" ht="15.75" customHeight="1">
      <c r="C354" s="33"/>
    </row>
    <row r="355" spans="3:3" ht="15.75" customHeight="1">
      <c r="C355" s="33"/>
    </row>
    <row r="356" spans="3:3" ht="15.75" customHeight="1">
      <c r="C356" s="33"/>
    </row>
    <row r="357" spans="3:3" ht="15.75" customHeight="1">
      <c r="C357" s="33"/>
    </row>
    <row r="358" spans="3:3" ht="15.75" customHeight="1">
      <c r="C358" s="33"/>
    </row>
    <row r="359" spans="3:3" ht="15.75" customHeight="1">
      <c r="C359" s="33"/>
    </row>
    <row r="360" spans="3:3" ht="15.75" customHeight="1">
      <c r="C360" s="33"/>
    </row>
    <row r="361" spans="3:3" ht="15.75" customHeight="1">
      <c r="C361" s="33"/>
    </row>
    <row r="362" spans="3:3" ht="15.75" customHeight="1">
      <c r="C362" s="33"/>
    </row>
    <row r="363" spans="3:3" ht="15.75" customHeight="1">
      <c r="C363" s="33"/>
    </row>
    <row r="364" spans="3:3" ht="15.75" customHeight="1">
      <c r="C364" s="33"/>
    </row>
    <row r="365" spans="3:3" ht="15.75" customHeight="1">
      <c r="C365" s="33"/>
    </row>
    <row r="366" spans="3:3" ht="15.75" customHeight="1">
      <c r="C366" s="33"/>
    </row>
    <row r="367" spans="3:3" ht="15.75" customHeight="1">
      <c r="C367" s="33"/>
    </row>
    <row r="368" spans="3:3" ht="15.75" customHeight="1">
      <c r="C368" s="33"/>
    </row>
    <row r="369" spans="3:3" ht="15.75" customHeight="1">
      <c r="C369" s="33"/>
    </row>
    <row r="370" spans="3:3" ht="15.75" customHeight="1">
      <c r="C370" s="33"/>
    </row>
    <row r="371" spans="3:3" ht="15.75" customHeight="1">
      <c r="C371" s="33"/>
    </row>
    <row r="372" spans="3:3" ht="15.75" customHeight="1">
      <c r="C372" s="33"/>
    </row>
    <row r="373" spans="3:3" ht="15.75" customHeight="1">
      <c r="C373" s="33"/>
    </row>
    <row r="374" spans="3:3" ht="15.75" customHeight="1">
      <c r="C374" s="33"/>
    </row>
    <row r="375" spans="3:3" ht="15.75" customHeight="1">
      <c r="C375" s="33"/>
    </row>
    <row r="376" spans="3:3" ht="15.75" customHeight="1">
      <c r="C376" s="33"/>
    </row>
    <row r="377" spans="3:3" ht="15.75" customHeight="1">
      <c r="C377" s="33"/>
    </row>
    <row r="378" spans="3:3" ht="15.75" customHeight="1">
      <c r="C378" s="33"/>
    </row>
    <row r="379" spans="3:3" ht="15.75" customHeight="1">
      <c r="C379" s="33"/>
    </row>
    <row r="380" spans="3:3" ht="15.75" customHeight="1">
      <c r="C380" s="33"/>
    </row>
    <row r="381" spans="3:3" ht="15.75" customHeight="1">
      <c r="C381" s="33"/>
    </row>
    <row r="382" spans="3:3" ht="15.75" customHeight="1">
      <c r="C382" s="33"/>
    </row>
    <row r="383" spans="3:3" ht="15.75" customHeight="1">
      <c r="C383" s="33"/>
    </row>
    <row r="384" spans="3:3" ht="15.75" customHeight="1">
      <c r="C384" s="33"/>
    </row>
    <row r="385" spans="3:3" ht="15.75" customHeight="1">
      <c r="C385" s="33"/>
    </row>
    <row r="386" spans="3:3" ht="15.75" customHeight="1">
      <c r="C386" s="33"/>
    </row>
    <row r="387" spans="3:3" ht="15.75" customHeight="1">
      <c r="C387" s="33"/>
    </row>
    <row r="388" spans="3:3" ht="15.75" customHeight="1">
      <c r="C388" s="33"/>
    </row>
    <row r="389" spans="3:3" ht="15.75" customHeight="1">
      <c r="C389" s="33"/>
    </row>
    <row r="390" spans="3:3" ht="15.75" customHeight="1">
      <c r="C390" s="33"/>
    </row>
    <row r="391" spans="3:3" ht="15.75" customHeight="1">
      <c r="C391" s="33"/>
    </row>
    <row r="392" spans="3:3" ht="15.75" customHeight="1">
      <c r="C392" s="33"/>
    </row>
    <row r="393" spans="3:3" ht="15.75" customHeight="1">
      <c r="C393" s="33"/>
    </row>
    <row r="394" spans="3:3" ht="15.75" customHeight="1">
      <c r="C394" s="33"/>
    </row>
    <row r="395" spans="3:3" ht="15.75" customHeight="1">
      <c r="C395" s="33"/>
    </row>
    <row r="396" spans="3:3" ht="15.75" customHeight="1">
      <c r="C396" s="33"/>
    </row>
    <row r="397" spans="3:3" ht="15.75" customHeight="1">
      <c r="C397" s="33"/>
    </row>
    <row r="398" spans="3:3" ht="15.75" customHeight="1">
      <c r="C398" s="33"/>
    </row>
    <row r="399" spans="3:3" ht="15.75" customHeight="1">
      <c r="C399" s="33"/>
    </row>
    <row r="400" spans="3:3" ht="15.75" customHeight="1">
      <c r="C400" s="33"/>
    </row>
    <row r="401" spans="3:3" ht="15.75" customHeight="1">
      <c r="C401" s="33"/>
    </row>
    <row r="402" spans="3:3" ht="15.75" customHeight="1">
      <c r="C402" s="33"/>
    </row>
    <row r="403" spans="3:3" ht="15.75" customHeight="1">
      <c r="C403" s="33"/>
    </row>
    <row r="404" spans="3:3" ht="15.75" customHeight="1">
      <c r="C404" s="33"/>
    </row>
    <row r="405" spans="3:3" ht="15.75" customHeight="1">
      <c r="C405" s="33"/>
    </row>
    <row r="406" spans="3:3" ht="15.75" customHeight="1">
      <c r="C406" s="33"/>
    </row>
    <row r="407" spans="3:3" ht="15.75" customHeight="1">
      <c r="C407" s="33"/>
    </row>
    <row r="408" spans="3:3" ht="15.75" customHeight="1">
      <c r="C408" s="33"/>
    </row>
    <row r="409" spans="3:3" ht="15.75" customHeight="1">
      <c r="C409" s="33"/>
    </row>
    <row r="410" spans="3:3" ht="15.75" customHeight="1">
      <c r="C410" s="33"/>
    </row>
    <row r="411" spans="3:3" ht="15.75" customHeight="1">
      <c r="C411" s="33"/>
    </row>
    <row r="412" spans="3:3" ht="15.75" customHeight="1">
      <c r="C412" s="33"/>
    </row>
    <row r="413" spans="3:3" ht="15.75" customHeight="1">
      <c r="C413" s="33"/>
    </row>
    <row r="414" spans="3:3" ht="15.75" customHeight="1">
      <c r="C414" s="33"/>
    </row>
    <row r="415" spans="3:3" ht="15.75" customHeight="1">
      <c r="C415" s="33"/>
    </row>
    <row r="416" spans="3:3" ht="15.75" customHeight="1">
      <c r="C416" s="33"/>
    </row>
    <row r="417" spans="3:3" ht="15.75" customHeight="1">
      <c r="C417" s="33"/>
    </row>
    <row r="418" spans="3:3" ht="15.75" customHeight="1">
      <c r="C418" s="33"/>
    </row>
    <row r="419" spans="3:3" ht="15.75" customHeight="1">
      <c r="C419" s="33"/>
    </row>
    <row r="420" spans="3:3" ht="15.75" customHeight="1">
      <c r="C420" s="33"/>
    </row>
    <row r="421" spans="3:3" ht="15.75" customHeight="1">
      <c r="C421" s="33"/>
    </row>
    <row r="422" spans="3:3" ht="15.75" customHeight="1">
      <c r="C422" s="33"/>
    </row>
    <row r="423" spans="3:3" ht="15.75" customHeight="1">
      <c r="C423" s="33"/>
    </row>
    <row r="424" spans="3:3" ht="15.75" customHeight="1">
      <c r="C424" s="33"/>
    </row>
    <row r="425" spans="3:3" ht="15.75" customHeight="1">
      <c r="C425" s="33"/>
    </row>
    <row r="426" spans="3:3" ht="15.75" customHeight="1">
      <c r="C426" s="33"/>
    </row>
    <row r="427" spans="3:3" ht="15.75" customHeight="1">
      <c r="C427" s="33"/>
    </row>
    <row r="428" spans="3:3" ht="15.75" customHeight="1">
      <c r="C428" s="33"/>
    </row>
    <row r="429" spans="3:3" ht="15.75" customHeight="1">
      <c r="C429" s="33"/>
    </row>
    <row r="430" spans="3:3" ht="15.75" customHeight="1">
      <c r="C430" s="33"/>
    </row>
    <row r="431" spans="3:3" ht="15.75" customHeight="1">
      <c r="C431" s="33"/>
    </row>
    <row r="432" spans="3:3" ht="15.75" customHeight="1">
      <c r="C432" s="33"/>
    </row>
    <row r="433" spans="3:3" ht="15.75" customHeight="1">
      <c r="C433" s="33"/>
    </row>
    <row r="434" spans="3:3" ht="15.75" customHeight="1">
      <c r="C434" s="33"/>
    </row>
    <row r="435" spans="3:3" ht="15.75" customHeight="1">
      <c r="C435" s="33"/>
    </row>
    <row r="436" spans="3:3" ht="15.75" customHeight="1">
      <c r="C436" s="33"/>
    </row>
    <row r="437" spans="3:3" ht="15.75" customHeight="1">
      <c r="C437" s="33"/>
    </row>
    <row r="438" spans="3:3" ht="15.75" customHeight="1">
      <c r="C438" s="33"/>
    </row>
    <row r="439" spans="3:3" ht="15.75" customHeight="1">
      <c r="C439" s="33"/>
    </row>
    <row r="440" spans="3:3" ht="15.75" customHeight="1">
      <c r="C440" s="33"/>
    </row>
    <row r="441" spans="3:3" ht="15.75" customHeight="1">
      <c r="C441" s="33"/>
    </row>
    <row r="442" spans="3:3" ht="15.75" customHeight="1">
      <c r="C442" s="33"/>
    </row>
    <row r="443" spans="3:3" ht="15.75" customHeight="1">
      <c r="C443" s="33"/>
    </row>
    <row r="444" spans="3:3" ht="15.75" customHeight="1">
      <c r="C444" s="33"/>
    </row>
    <row r="445" spans="3:3" ht="15.75" customHeight="1">
      <c r="C445" s="33"/>
    </row>
    <row r="446" spans="3:3" ht="15.75" customHeight="1">
      <c r="C446" s="33"/>
    </row>
    <row r="447" spans="3:3" ht="15.75" customHeight="1">
      <c r="C447" s="33"/>
    </row>
    <row r="448" spans="3:3" ht="15.75" customHeight="1">
      <c r="C448" s="33"/>
    </row>
    <row r="449" spans="3:3" ht="15.75" customHeight="1">
      <c r="C449" s="33"/>
    </row>
    <row r="450" spans="3:3" ht="15.75" customHeight="1">
      <c r="C450" s="33"/>
    </row>
    <row r="451" spans="3:3" ht="15.75" customHeight="1">
      <c r="C451" s="33"/>
    </row>
    <row r="452" spans="3:3" ht="15.75" customHeight="1">
      <c r="C452" s="33"/>
    </row>
    <row r="453" spans="3:3" ht="15.75" customHeight="1">
      <c r="C453" s="33"/>
    </row>
    <row r="454" spans="3:3" ht="15.75" customHeight="1">
      <c r="C454" s="33"/>
    </row>
    <row r="455" spans="3:3" ht="15.75" customHeight="1">
      <c r="C455" s="33"/>
    </row>
    <row r="456" spans="3:3" ht="15.75" customHeight="1">
      <c r="C456" s="33"/>
    </row>
    <row r="457" spans="3:3" ht="15.75" customHeight="1">
      <c r="C457" s="33"/>
    </row>
    <row r="458" spans="3:3" ht="15.75" customHeight="1">
      <c r="C458" s="33"/>
    </row>
    <row r="459" spans="3:3" ht="15.75" customHeight="1">
      <c r="C459" s="33"/>
    </row>
    <row r="460" spans="3:3" ht="15.75" customHeight="1">
      <c r="C460" s="33"/>
    </row>
    <row r="461" spans="3:3" ht="15.75" customHeight="1">
      <c r="C461" s="33"/>
    </row>
    <row r="462" spans="3:3" ht="15.75" customHeight="1">
      <c r="C462" s="33"/>
    </row>
    <row r="463" spans="3:3" ht="15.75" customHeight="1">
      <c r="C463" s="33"/>
    </row>
    <row r="464" spans="3:3" ht="15.75" customHeight="1">
      <c r="C464" s="33"/>
    </row>
    <row r="465" spans="3:3" ht="15.75" customHeight="1">
      <c r="C465" s="33"/>
    </row>
    <row r="466" spans="3:3" ht="15.75" customHeight="1">
      <c r="C466" s="33"/>
    </row>
    <row r="467" spans="3:3" ht="15.75" customHeight="1">
      <c r="C467" s="33"/>
    </row>
    <row r="468" spans="3:3" ht="15.75" customHeight="1">
      <c r="C468" s="33"/>
    </row>
    <row r="469" spans="3:3" ht="15.75" customHeight="1">
      <c r="C469" s="33"/>
    </row>
    <row r="470" spans="3:3" ht="15.75" customHeight="1">
      <c r="C470" s="33"/>
    </row>
    <row r="471" spans="3:3" ht="15.75" customHeight="1">
      <c r="C471" s="33"/>
    </row>
    <row r="472" spans="3:3" ht="15.75" customHeight="1">
      <c r="C472" s="33"/>
    </row>
    <row r="473" spans="3:3" ht="15.75" customHeight="1">
      <c r="C473" s="33"/>
    </row>
    <row r="474" spans="3:3" ht="15.75" customHeight="1">
      <c r="C474" s="33"/>
    </row>
    <row r="475" spans="3:3" ht="15.75" customHeight="1">
      <c r="C475" s="33"/>
    </row>
    <row r="476" spans="3:3" ht="15.75" customHeight="1">
      <c r="C476" s="33"/>
    </row>
    <row r="477" spans="3:3" ht="15.75" customHeight="1">
      <c r="C477" s="33"/>
    </row>
    <row r="478" spans="3:3" ht="15.75" customHeight="1">
      <c r="C478" s="33"/>
    </row>
    <row r="479" spans="3:3" ht="15.75" customHeight="1">
      <c r="C479" s="33"/>
    </row>
    <row r="480" spans="3:3" ht="15.75" customHeight="1">
      <c r="C480" s="33"/>
    </row>
    <row r="481" spans="3:3" ht="15.75" customHeight="1">
      <c r="C481" s="33"/>
    </row>
    <row r="482" spans="3:3" ht="15.75" customHeight="1">
      <c r="C482" s="33"/>
    </row>
    <row r="483" spans="3:3" ht="15.75" customHeight="1">
      <c r="C483" s="33"/>
    </row>
    <row r="484" spans="3:3" ht="15.75" customHeight="1">
      <c r="C484" s="33"/>
    </row>
    <row r="485" spans="3:3" ht="15.75" customHeight="1">
      <c r="C485" s="33"/>
    </row>
    <row r="486" spans="3:3" ht="15.75" customHeight="1">
      <c r="C486" s="33"/>
    </row>
    <row r="487" spans="3:3" ht="15.75" customHeight="1">
      <c r="C487" s="33"/>
    </row>
    <row r="488" spans="3:3" ht="15.75" customHeight="1">
      <c r="C488" s="33"/>
    </row>
    <row r="489" spans="3:3" ht="15.75" customHeight="1">
      <c r="C489" s="33"/>
    </row>
    <row r="490" spans="3:3" ht="15.75" customHeight="1">
      <c r="C490" s="33"/>
    </row>
    <row r="491" spans="3:3" ht="15.75" customHeight="1">
      <c r="C491" s="33"/>
    </row>
    <row r="492" spans="3:3" ht="15.75" customHeight="1">
      <c r="C492" s="33"/>
    </row>
    <row r="493" spans="3:3" ht="15.75" customHeight="1">
      <c r="C493" s="33"/>
    </row>
    <row r="494" spans="3:3" ht="15.75" customHeight="1">
      <c r="C494" s="33"/>
    </row>
    <row r="495" spans="3:3" ht="15.75" customHeight="1">
      <c r="C495" s="33"/>
    </row>
    <row r="496" spans="3:3" ht="15.75" customHeight="1">
      <c r="C496" s="33"/>
    </row>
    <row r="497" spans="3:3" ht="15.75" customHeight="1">
      <c r="C497" s="33"/>
    </row>
    <row r="498" spans="3:3" ht="15.75" customHeight="1">
      <c r="C498" s="33"/>
    </row>
    <row r="499" spans="3:3" ht="15.75" customHeight="1">
      <c r="C499" s="33"/>
    </row>
    <row r="500" spans="3:3" ht="15.75" customHeight="1">
      <c r="C500" s="33"/>
    </row>
    <row r="501" spans="3:3" ht="15.75" customHeight="1">
      <c r="C501" s="33"/>
    </row>
    <row r="502" spans="3:3" ht="15.75" customHeight="1">
      <c r="C502" s="33"/>
    </row>
    <row r="503" spans="3:3" ht="15.75" customHeight="1">
      <c r="C503" s="33"/>
    </row>
    <row r="504" spans="3:3" ht="15.75" customHeight="1">
      <c r="C504" s="33"/>
    </row>
    <row r="505" spans="3:3" ht="15.75" customHeight="1">
      <c r="C505" s="33"/>
    </row>
    <row r="506" spans="3:3" ht="15.75" customHeight="1">
      <c r="C506" s="33"/>
    </row>
    <row r="507" spans="3:3" ht="15.75" customHeight="1">
      <c r="C507" s="33"/>
    </row>
    <row r="508" spans="3:3" ht="15.75" customHeight="1">
      <c r="C508" s="33"/>
    </row>
    <row r="509" spans="3:3" ht="15.75" customHeight="1">
      <c r="C509" s="33"/>
    </row>
    <row r="510" spans="3:3" ht="15.75" customHeight="1">
      <c r="C510" s="33"/>
    </row>
    <row r="511" spans="3:3" ht="15.75" customHeight="1">
      <c r="C511" s="33"/>
    </row>
    <row r="512" spans="3:3" ht="15.75" customHeight="1">
      <c r="C512" s="33"/>
    </row>
    <row r="513" spans="3:3" ht="15.75" customHeight="1">
      <c r="C513" s="33"/>
    </row>
    <row r="514" spans="3:3" ht="15.75" customHeight="1">
      <c r="C514" s="33"/>
    </row>
    <row r="515" spans="3:3" ht="15.75" customHeight="1">
      <c r="C515" s="33"/>
    </row>
    <row r="516" spans="3:3" ht="15.75" customHeight="1">
      <c r="C516" s="33"/>
    </row>
    <row r="517" spans="3:3" ht="15.75" customHeight="1">
      <c r="C517" s="33"/>
    </row>
    <row r="518" spans="3:3" ht="15.75" customHeight="1">
      <c r="C518" s="33"/>
    </row>
    <row r="519" spans="3:3" ht="15.75" customHeight="1">
      <c r="C519" s="33"/>
    </row>
    <row r="520" spans="3:3" ht="15.75" customHeight="1">
      <c r="C520" s="33"/>
    </row>
    <row r="521" spans="3:3" ht="15.75" customHeight="1">
      <c r="C521" s="33"/>
    </row>
    <row r="522" spans="3:3" ht="15.75" customHeight="1">
      <c r="C522" s="33"/>
    </row>
    <row r="523" spans="3:3" ht="15.75" customHeight="1">
      <c r="C523" s="33"/>
    </row>
    <row r="524" spans="3:3" ht="15.75" customHeight="1">
      <c r="C524" s="33"/>
    </row>
    <row r="525" spans="3:3" ht="15.75" customHeight="1">
      <c r="C525" s="33"/>
    </row>
    <row r="526" spans="3:3" ht="15.75" customHeight="1">
      <c r="C526" s="33"/>
    </row>
    <row r="527" spans="3:3" ht="15.75" customHeight="1">
      <c r="C527" s="33"/>
    </row>
    <row r="528" spans="3:3" ht="15.75" customHeight="1">
      <c r="C528" s="33"/>
    </row>
    <row r="529" spans="3:3" ht="15.75" customHeight="1">
      <c r="C529" s="33"/>
    </row>
    <row r="530" spans="3:3" ht="15.75" customHeight="1">
      <c r="C530" s="33"/>
    </row>
    <row r="531" spans="3:3" ht="15.75" customHeight="1">
      <c r="C531" s="33"/>
    </row>
    <row r="532" spans="3:3" ht="15.75" customHeight="1">
      <c r="C532" s="33"/>
    </row>
    <row r="533" spans="3:3" ht="15.75" customHeight="1">
      <c r="C533" s="33"/>
    </row>
    <row r="534" spans="3:3" ht="15.75" customHeight="1">
      <c r="C534" s="33"/>
    </row>
    <row r="535" spans="3:3" ht="15.75" customHeight="1">
      <c r="C535" s="33"/>
    </row>
    <row r="536" spans="3:3" ht="15.75" customHeight="1">
      <c r="C536" s="33"/>
    </row>
    <row r="537" spans="3:3" ht="15.75" customHeight="1">
      <c r="C537" s="33"/>
    </row>
    <row r="538" spans="3:3" ht="15.75" customHeight="1">
      <c r="C538" s="33"/>
    </row>
    <row r="539" spans="3:3" ht="15.75" customHeight="1">
      <c r="C539" s="33"/>
    </row>
    <row r="540" spans="3:3" ht="15.75" customHeight="1">
      <c r="C540" s="33"/>
    </row>
    <row r="541" spans="3:3" ht="15.75" customHeight="1">
      <c r="C541" s="33"/>
    </row>
    <row r="542" spans="3:3" ht="15.75" customHeight="1">
      <c r="C542" s="33"/>
    </row>
    <row r="543" spans="3:3" ht="15.75" customHeight="1">
      <c r="C543" s="33"/>
    </row>
    <row r="544" spans="3:3" ht="15.75" customHeight="1">
      <c r="C544" s="33"/>
    </row>
    <row r="545" spans="3:3" ht="15.75" customHeight="1">
      <c r="C545" s="33"/>
    </row>
    <row r="546" spans="3:3" ht="15.75" customHeight="1">
      <c r="C546" s="33"/>
    </row>
    <row r="547" spans="3:3" ht="15.75" customHeight="1">
      <c r="C547" s="33"/>
    </row>
    <row r="548" spans="3:3" ht="15.75" customHeight="1">
      <c r="C548" s="33"/>
    </row>
    <row r="549" spans="3:3" ht="15.75" customHeight="1">
      <c r="C549" s="33"/>
    </row>
    <row r="550" spans="3:3" ht="15.75" customHeight="1">
      <c r="C550" s="33"/>
    </row>
    <row r="551" spans="3:3" ht="15.75" customHeight="1">
      <c r="C551" s="33"/>
    </row>
    <row r="552" spans="3:3" ht="15.75" customHeight="1">
      <c r="C552" s="33"/>
    </row>
    <row r="553" spans="3:3" ht="15.75" customHeight="1">
      <c r="C553" s="33"/>
    </row>
    <row r="554" spans="3:3" ht="15.75" customHeight="1">
      <c r="C554" s="33"/>
    </row>
    <row r="555" spans="3:3" ht="15.75" customHeight="1">
      <c r="C555" s="33"/>
    </row>
    <row r="556" spans="3:3" ht="15.75" customHeight="1">
      <c r="C556" s="33"/>
    </row>
    <row r="557" spans="3:3" ht="15.75" customHeight="1">
      <c r="C557" s="33"/>
    </row>
    <row r="558" spans="3:3" ht="15.75" customHeight="1">
      <c r="C558" s="33"/>
    </row>
    <row r="559" spans="3:3" ht="15.75" customHeight="1">
      <c r="C559" s="33"/>
    </row>
    <row r="560" spans="3:3" ht="15.75" customHeight="1">
      <c r="C560" s="33"/>
    </row>
    <row r="561" spans="3:3" ht="15.75" customHeight="1">
      <c r="C561" s="33"/>
    </row>
    <row r="562" spans="3:3" ht="15.75" customHeight="1">
      <c r="C562" s="33"/>
    </row>
    <row r="563" spans="3:3" ht="15.75" customHeight="1">
      <c r="C563" s="33"/>
    </row>
    <row r="564" spans="3:3" ht="15.75" customHeight="1">
      <c r="C564" s="33"/>
    </row>
    <row r="565" spans="3:3" ht="15.75" customHeight="1">
      <c r="C565" s="33"/>
    </row>
    <row r="566" spans="3:3" ht="15.75" customHeight="1">
      <c r="C566" s="33"/>
    </row>
    <row r="567" spans="3:3" ht="15.75" customHeight="1">
      <c r="C567" s="33"/>
    </row>
    <row r="568" spans="3:3" ht="15.75" customHeight="1">
      <c r="C568" s="33"/>
    </row>
    <row r="569" spans="3:3" ht="15.75" customHeight="1">
      <c r="C569" s="33"/>
    </row>
    <row r="570" spans="3:3" ht="15.75" customHeight="1">
      <c r="C570" s="33"/>
    </row>
    <row r="571" spans="3:3" ht="15.75" customHeight="1">
      <c r="C571" s="33"/>
    </row>
    <row r="572" spans="3:3" ht="15.75" customHeight="1">
      <c r="C572" s="33"/>
    </row>
    <row r="573" spans="3:3" ht="15.75" customHeight="1">
      <c r="C573" s="33"/>
    </row>
    <row r="574" spans="3:3" ht="15.75" customHeight="1">
      <c r="C574" s="33"/>
    </row>
    <row r="575" spans="3:3" ht="15.75" customHeight="1">
      <c r="C575" s="33"/>
    </row>
    <row r="576" spans="3:3" ht="15.75" customHeight="1">
      <c r="C576" s="33"/>
    </row>
    <row r="577" spans="3:3" ht="15.75" customHeight="1">
      <c r="C577" s="33"/>
    </row>
    <row r="578" spans="3:3" ht="15.75" customHeight="1">
      <c r="C578" s="33"/>
    </row>
    <row r="579" spans="3:3" ht="15.75" customHeight="1">
      <c r="C579" s="33"/>
    </row>
    <row r="580" spans="3:3" ht="15.75" customHeight="1">
      <c r="C580" s="33"/>
    </row>
    <row r="581" spans="3:3" ht="15.75" customHeight="1">
      <c r="C581" s="33"/>
    </row>
    <row r="582" spans="3:3" ht="15.75" customHeight="1">
      <c r="C582" s="33"/>
    </row>
    <row r="583" spans="3:3" ht="15.75" customHeight="1">
      <c r="C583" s="33"/>
    </row>
    <row r="584" spans="3:3" ht="15.75" customHeight="1">
      <c r="C584" s="33"/>
    </row>
    <row r="585" spans="3:3" ht="15.75" customHeight="1">
      <c r="C585" s="33"/>
    </row>
    <row r="586" spans="3:3" ht="15.75" customHeight="1">
      <c r="C586" s="33"/>
    </row>
    <row r="587" spans="3:3" ht="15.75" customHeight="1">
      <c r="C587" s="33"/>
    </row>
    <row r="588" spans="3:3" ht="15.75" customHeight="1">
      <c r="C588" s="33"/>
    </row>
    <row r="589" spans="3:3" ht="15.75" customHeight="1">
      <c r="C589" s="33"/>
    </row>
    <row r="590" spans="3:3" ht="15.75" customHeight="1">
      <c r="C590" s="33"/>
    </row>
    <row r="591" spans="3:3" ht="15.75" customHeight="1">
      <c r="C591" s="33"/>
    </row>
    <row r="592" spans="3:3" ht="15.75" customHeight="1">
      <c r="C592" s="33"/>
    </row>
    <row r="593" spans="3:3" ht="15.75" customHeight="1">
      <c r="C593" s="33"/>
    </row>
    <row r="594" spans="3:3" ht="15.75" customHeight="1">
      <c r="C594" s="33"/>
    </row>
    <row r="595" spans="3:3" ht="15.75" customHeight="1">
      <c r="C595" s="33"/>
    </row>
    <row r="596" spans="3:3" ht="15.75" customHeight="1">
      <c r="C596" s="33"/>
    </row>
    <row r="597" spans="3:3" ht="15.75" customHeight="1">
      <c r="C597" s="33"/>
    </row>
    <row r="598" spans="3:3" ht="15.75" customHeight="1">
      <c r="C598" s="33"/>
    </row>
    <row r="599" spans="3:3" ht="15.75" customHeight="1">
      <c r="C599" s="33"/>
    </row>
    <row r="600" spans="3:3" ht="15.75" customHeight="1">
      <c r="C600" s="33"/>
    </row>
    <row r="601" spans="3:3" ht="15.75" customHeight="1">
      <c r="C601" s="33"/>
    </row>
    <row r="602" spans="3:3" ht="15.75" customHeight="1">
      <c r="C602" s="33"/>
    </row>
    <row r="603" spans="3:3" ht="15.75" customHeight="1">
      <c r="C603" s="33"/>
    </row>
    <row r="604" spans="3:3" ht="15.75" customHeight="1">
      <c r="C604" s="33"/>
    </row>
    <row r="605" spans="3:3" ht="15.75" customHeight="1">
      <c r="C605" s="33"/>
    </row>
    <row r="606" spans="3:3" ht="15.75" customHeight="1">
      <c r="C606" s="33"/>
    </row>
    <row r="607" spans="3:3" ht="15.75" customHeight="1">
      <c r="C607" s="33"/>
    </row>
    <row r="608" spans="3:3" ht="15.75" customHeight="1">
      <c r="C608" s="33"/>
    </row>
    <row r="609" spans="3:3" ht="15.75" customHeight="1">
      <c r="C609" s="33"/>
    </row>
    <row r="610" spans="3:3" ht="15.75" customHeight="1">
      <c r="C610" s="33"/>
    </row>
    <row r="611" spans="3:3" ht="15.75" customHeight="1">
      <c r="C611" s="33"/>
    </row>
    <row r="612" spans="3:3" ht="15.75" customHeight="1">
      <c r="C612" s="33"/>
    </row>
    <row r="613" spans="3:3" ht="15.75" customHeight="1">
      <c r="C613" s="33"/>
    </row>
    <row r="614" spans="3:3" ht="15.75" customHeight="1">
      <c r="C614" s="33"/>
    </row>
    <row r="615" spans="3:3" ht="15.75" customHeight="1">
      <c r="C615" s="33"/>
    </row>
    <row r="616" spans="3:3" ht="15.75" customHeight="1">
      <c r="C616" s="33"/>
    </row>
    <row r="617" spans="3:3" ht="15.75" customHeight="1">
      <c r="C617" s="33"/>
    </row>
    <row r="618" spans="3:3" ht="15.75" customHeight="1">
      <c r="C618" s="33"/>
    </row>
    <row r="619" spans="3:3" ht="15.75" customHeight="1">
      <c r="C619" s="33"/>
    </row>
    <row r="620" spans="3:3" ht="15.75" customHeight="1">
      <c r="C620" s="33"/>
    </row>
    <row r="621" spans="3:3" ht="15.75" customHeight="1">
      <c r="C621" s="33"/>
    </row>
    <row r="622" spans="3:3" ht="15.75" customHeight="1">
      <c r="C622" s="33"/>
    </row>
    <row r="623" spans="3:3" ht="15.75" customHeight="1">
      <c r="C623" s="33"/>
    </row>
    <row r="624" spans="3:3" ht="15.75" customHeight="1">
      <c r="C624" s="33"/>
    </row>
    <row r="625" spans="3:3" ht="15.75" customHeight="1">
      <c r="C625" s="33"/>
    </row>
    <row r="626" spans="3:3" ht="15.75" customHeight="1">
      <c r="C626" s="33"/>
    </row>
    <row r="627" spans="3:3" ht="15.75" customHeight="1">
      <c r="C627" s="33"/>
    </row>
    <row r="628" spans="3:3" ht="15.75" customHeight="1">
      <c r="C628" s="33"/>
    </row>
    <row r="629" spans="3:3" ht="15.75" customHeight="1">
      <c r="C629" s="33"/>
    </row>
    <row r="630" spans="3:3" ht="15.75" customHeight="1">
      <c r="C630" s="33"/>
    </row>
    <row r="631" spans="3:3" ht="15.75" customHeight="1">
      <c r="C631" s="33"/>
    </row>
    <row r="632" spans="3:3" ht="15.75" customHeight="1">
      <c r="C632" s="33"/>
    </row>
    <row r="633" spans="3:3" ht="15.75" customHeight="1">
      <c r="C633" s="33"/>
    </row>
    <row r="634" spans="3:3" ht="15.75" customHeight="1">
      <c r="C634" s="33"/>
    </row>
    <row r="635" spans="3:3" ht="15.75" customHeight="1">
      <c r="C635" s="33"/>
    </row>
    <row r="636" spans="3:3" ht="15.75" customHeight="1">
      <c r="C636" s="33"/>
    </row>
    <row r="637" spans="3:3" ht="15.75" customHeight="1">
      <c r="C637" s="33"/>
    </row>
    <row r="638" spans="3:3" ht="15.75" customHeight="1">
      <c r="C638" s="33"/>
    </row>
    <row r="639" spans="3:3" ht="15.75" customHeight="1">
      <c r="C639" s="33"/>
    </row>
    <row r="640" spans="3:3" ht="15.75" customHeight="1">
      <c r="C640" s="33"/>
    </row>
    <row r="641" spans="3:3" ht="15.75" customHeight="1">
      <c r="C641" s="33"/>
    </row>
    <row r="642" spans="3:3" ht="15.75" customHeight="1">
      <c r="C642" s="33"/>
    </row>
    <row r="643" spans="3:3" ht="15.75" customHeight="1">
      <c r="C643" s="33"/>
    </row>
    <row r="644" spans="3:3" ht="15.75" customHeight="1">
      <c r="C644" s="33"/>
    </row>
    <row r="645" spans="3:3" ht="15.75" customHeight="1">
      <c r="C645" s="33"/>
    </row>
    <row r="646" spans="3:3" ht="15.75" customHeight="1">
      <c r="C646" s="33"/>
    </row>
    <row r="647" spans="3:3" ht="15.75" customHeight="1">
      <c r="C647" s="33"/>
    </row>
    <row r="648" spans="3:3" ht="15.75" customHeight="1">
      <c r="C648" s="33"/>
    </row>
    <row r="649" spans="3:3" ht="15.75" customHeight="1">
      <c r="C649" s="33"/>
    </row>
    <row r="650" spans="3:3" ht="15.75" customHeight="1">
      <c r="C650" s="33"/>
    </row>
    <row r="651" spans="3:3" ht="15.75" customHeight="1">
      <c r="C651" s="33"/>
    </row>
    <row r="652" spans="3:3" ht="15.75" customHeight="1">
      <c r="C652" s="33"/>
    </row>
    <row r="653" spans="3:3" ht="15.75" customHeight="1">
      <c r="C653" s="33"/>
    </row>
    <row r="654" spans="3:3" ht="15.75" customHeight="1">
      <c r="C654" s="33"/>
    </row>
    <row r="655" spans="3:3" ht="15.75" customHeight="1">
      <c r="C655" s="33"/>
    </row>
    <row r="656" spans="3:3" ht="15.75" customHeight="1">
      <c r="C656" s="33"/>
    </row>
    <row r="657" spans="3:3" ht="15.75" customHeight="1">
      <c r="C657" s="33"/>
    </row>
    <row r="658" spans="3:3" ht="15.75" customHeight="1">
      <c r="C658" s="33"/>
    </row>
    <row r="659" spans="3:3" ht="15.75" customHeight="1">
      <c r="C659" s="33"/>
    </row>
    <row r="660" spans="3:3" ht="15.75" customHeight="1">
      <c r="C660" s="33"/>
    </row>
    <row r="661" spans="3:3" ht="15.75" customHeight="1">
      <c r="C661" s="33"/>
    </row>
    <row r="662" spans="3:3" ht="15.75" customHeight="1">
      <c r="C662" s="33"/>
    </row>
    <row r="663" spans="3:3" ht="15.75" customHeight="1">
      <c r="C663" s="33"/>
    </row>
    <row r="664" spans="3:3" ht="15.75" customHeight="1">
      <c r="C664" s="33"/>
    </row>
    <row r="665" spans="3:3" ht="15.75" customHeight="1">
      <c r="C665" s="33"/>
    </row>
    <row r="666" spans="3:3" ht="15.75" customHeight="1">
      <c r="C666" s="33"/>
    </row>
    <row r="667" spans="3:3" ht="15.75" customHeight="1">
      <c r="C667" s="33"/>
    </row>
    <row r="668" spans="3:3" ht="15.75" customHeight="1">
      <c r="C668" s="33"/>
    </row>
    <row r="669" spans="3:3" ht="15.75" customHeight="1">
      <c r="C669" s="33"/>
    </row>
    <row r="670" spans="3:3" ht="15.75" customHeight="1">
      <c r="C670" s="33"/>
    </row>
    <row r="671" spans="3:3" ht="15.75" customHeight="1">
      <c r="C671" s="33"/>
    </row>
    <row r="672" spans="3:3" ht="15.75" customHeight="1">
      <c r="C672" s="33"/>
    </row>
    <row r="673" spans="3:3" ht="15.75" customHeight="1">
      <c r="C673" s="33"/>
    </row>
    <row r="674" spans="3:3" ht="15.75" customHeight="1">
      <c r="C674" s="33"/>
    </row>
    <row r="675" spans="3:3" ht="15.75" customHeight="1">
      <c r="C675" s="33"/>
    </row>
    <row r="676" spans="3:3" ht="15.75" customHeight="1">
      <c r="C676" s="33"/>
    </row>
    <row r="677" spans="3:3" ht="15.75" customHeight="1">
      <c r="C677" s="33"/>
    </row>
    <row r="678" spans="3:3" ht="15.75" customHeight="1">
      <c r="C678" s="33"/>
    </row>
    <row r="679" spans="3:3" ht="15.75" customHeight="1">
      <c r="C679" s="33"/>
    </row>
    <row r="680" spans="3:3" ht="15.75" customHeight="1">
      <c r="C680" s="33"/>
    </row>
    <row r="681" spans="3:3" ht="15.75" customHeight="1">
      <c r="C681" s="33"/>
    </row>
    <row r="682" spans="3:3" ht="15.75" customHeight="1">
      <c r="C682" s="33"/>
    </row>
    <row r="683" spans="3:3" ht="15.75" customHeight="1">
      <c r="C683" s="33"/>
    </row>
    <row r="684" spans="3:3" ht="15.75" customHeight="1">
      <c r="C684" s="33"/>
    </row>
    <row r="685" spans="3:3" ht="15.75" customHeight="1">
      <c r="C685" s="33"/>
    </row>
    <row r="686" spans="3:3" ht="15.75" customHeight="1">
      <c r="C686" s="33"/>
    </row>
    <row r="687" spans="3:3" ht="15.75" customHeight="1">
      <c r="C687" s="33"/>
    </row>
    <row r="688" spans="3:3" ht="15.75" customHeight="1">
      <c r="C688" s="33"/>
    </row>
    <row r="689" spans="3:3" ht="15.75" customHeight="1">
      <c r="C689" s="33"/>
    </row>
    <row r="690" spans="3:3" ht="15.75" customHeight="1">
      <c r="C690" s="33"/>
    </row>
    <row r="691" spans="3:3" ht="15.75" customHeight="1">
      <c r="C691" s="33"/>
    </row>
    <row r="692" spans="3:3" ht="15.75" customHeight="1">
      <c r="C692" s="33"/>
    </row>
    <row r="693" spans="3:3" ht="15.75" customHeight="1">
      <c r="C693" s="33"/>
    </row>
    <row r="694" spans="3:3" ht="15.75" customHeight="1">
      <c r="C694" s="33"/>
    </row>
    <row r="695" spans="3:3" ht="15.75" customHeight="1">
      <c r="C695" s="33"/>
    </row>
    <row r="696" spans="3:3" ht="15.75" customHeight="1">
      <c r="C696" s="33"/>
    </row>
    <row r="697" spans="3:3" ht="15.75" customHeight="1">
      <c r="C697" s="33"/>
    </row>
    <row r="698" spans="3:3" ht="15.75" customHeight="1">
      <c r="C698" s="33"/>
    </row>
    <row r="699" spans="3:3" ht="15.75" customHeight="1">
      <c r="C699" s="33"/>
    </row>
    <row r="700" spans="3:3" ht="15.75" customHeight="1">
      <c r="C700" s="33"/>
    </row>
    <row r="701" spans="3:3" ht="15.75" customHeight="1">
      <c r="C701" s="33"/>
    </row>
    <row r="702" spans="3:3" ht="15.75" customHeight="1">
      <c r="C702" s="33"/>
    </row>
    <row r="703" spans="3:3" ht="15.75" customHeight="1">
      <c r="C703" s="33"/>
    </row>
    <row r="704" spans="3:3" ht="15.75" customHeight="1">
      <c r="C704" s="33"/>
    </row>
    <row r="705" spans="3:3" ht="15.75" customHeight="1">
      <c r="C705" s="33"/>
    </row>
    <row r="706" spans="3:3" ht="15.75" customHeight="1">
      <c r="C706" s="33"/>
    </row>
    <row r="707" spans="3:3" ht="15.75" customHeight="1">
      <c r="C707" s="33"/>
    </row>
    <row r="708" spans="3:3" ht="15.75" customHeight="1">
      <c r="C708" s="33"/>
    </row>
    <row r="709" spans="3:3" ht="15.75" customHeight="1">
      <c r="C709" s="33"/>
    </row>
    <row r="710" spans="3:3" ht="15.75" customHeight="1">
      <c r="C710" s="33"/>
    </row>
    <row r="711" spans="3:3" ht="15.75" customHeight="1">
      <c r="C711" s="33"/>
    </row>
    <row r="712" spans="3:3" ht="15.75" customHeight="1">
      <c r="C712" s="33"/>
    </row>
    <row r="713" spans="3:3" ht="15.75" customHeight="1">
      <c r="C713" s="33"/>
    </row>
    <row r="714" spans="3:3" ht="15.75" customHeight="1">
      <c r="C714" s="33"/>
    </row>
    <row r="715" spans="3:3" ht="15.75" customHeight="1">
      <c r="C715" s="33"/>
    </row>
    <row r="716" spans="3:3" ht="15.75" customHeight="1">
      <c r="C716" s="33"/>
    </row>
    <row r="717" spans="3:3" ht="15.75" customHeight="1">
      <c r="C717" s="33"/>
    </row>
    <row r="718" spans="3:3" ht="15.75" customHeight="1">
      <c r="C718" s="33"/>
    </row>
    <row r="719" spans="3:3" ht="15.75" customHeight="1">
      <c r="C719" s="33"/>
    </row>
    <row r="720" spans="3:3" ht="15.75" customHeight="1">
      <c r="C720" s="33"/>
    </row>
    <row r="721" spans="3:3" ht="15.75" customHeight="1">
      <c r="C721" s="33"/>
    </row>
    <row r="722" spans="3:3" ht="15.75" customHeight="1">
      <c r="C722" s="33"/>
    </row>
    <row r="723" spans="3:3" ht="15.75" customHeight="1">
      <c r="C723" s="33"/>
    </row>
    <row r="724" spans="3:3" ht="15.75" customHeight="1">
      <c r="C724" s="33"/>
    </row>
    <row r="725" spans="3:3" ht="15.75" customHeight="1">
      <c r="C725" s="33"/>
    </row>
    <row r="726" spans="3:3" ht="15.75" customHeight="1">
      <c r="C726" s="33"/>
    </row>
    <row r="727" spans="3:3" ht="15.75" customHeight="1">
      <c r="C727" s="33"/>
    </row>
    <row r="728" spans="3:3" ht="15.75" customHeight="1">
      <c r="C728" s="33"/>
    </row>
    <row r="729" spans="3:3" ht="15.75" customHeight="1">
      <c r="C729" s="33"/>
    </row>
    <row r="730" spans="3:3" ht="15.75" customHeight="1">
      <c r="C730" s="33"/>
    </row>
    <row r="731" spans="3:3" ht="15.75" customHeight="1">
      <c r="C731" s="33"/>
    </row>
    <row r="732" spans="3:3" ht="15.75" customHeight="1">
      <c r="C732" s="33"/>
    </row>
    <row r="733" spans="3:3" ht="15.75" customHeight="1">
      <c r="C733" s="33"/>
    </row>
    <row r="734" spans="3:3" ht="15.75" customHeight="1">
      <c r="C734" s="33"/>
    </row>
    <row r="735" spans="3:3" ht="15.75" customHeight="1">
      <c r="C735" s="33"/>
    </row>
    <row r="736" spans="3:3" ht="15.75" customHeight="1">
      <c r="C736" s="33"/>
    </row>
    <row r="737" spans="3:3" ht="15.75" customHeight="1">
      <c r="C737" s="33"/>
    </row>
    <row r="738" spans="3:3" ht="15.75" customHeight="1">
      <c r="C738" s="33"/>
    </row>
    <row r="739" spans="3:3" ht="15.75" customHeight="1">
      <c r="C739" s="33"/>
    </row>
    <row r="740" spans="3:3" ht="15.75" customHeight="1">
      <c r="C740" s="33"/>
    </row>
    <row r="741" spans="3:3" ht="15.75" customHeight="1">
      <c r="C741" s="33"/>
    </row>
    <row r="742" spans="3:3" ht="15.75" customHeight="1">
      <c r="C742" s="33"/>
    </row>
    <row r="743" spans="3:3" ht="15.75" customHeight="1">
      <c r="C743" s="33"/>
    </row>
    <row r="744" spans="3:3" ht="15.75" customHeight="1">
      <c r="C744" s="33"/>
    </row>
    <row r="745" spans="3:3" ht="15.75" customHeight="1">
      <c r="C745" s="33"/>
    </row>
    <row r="746" spans="3:3" ht="15.75" customHeight="1">
      <c r="C746" s="33"/>
    </row>
    <row r="747" spans="3:3" ht="15.75" customHeight="1">
      <c r="C747" s="33"/>
    </row>
    <row r="748" spans="3:3" ht="15.75" customHeight="1">
      <c r="C748" s="33"/>
    </row>
    <row r="749" spans="3:3" ht="15.75" customHeight="1">
      <c r="C749" s="33"/>
    </row>
    <row r="750" spans="3:3" ht="15.75" customHeight="1">
      <c r="C750" s="33"/>
    </row>
    <row r="751" spans="3:3" ht="15.75" customHeight="1">
      <c r="C751" s="33"/>
    </row>
    <row r="752" spans="3:3" ht="15.75" customHeight="1">
      <c r="C752" s="33"/>
    </row>
    <row r="753" spans="3:3" ht="15.75" customHeight="1">
      <c r="C753" s="33"/>
    </row>
    <row r="754" spans="3:3" ht="15.75" customHeight="1">
      <c r="C754" s="33"/>
    </row>
    <row r="755" spans="3:3" ht="15.75" customHeight="1">
      <c r="C755" s="33"/>
    </row>
    <row r="756" spans="3:3" ht="15.75" customHeight="1">
      <c r="C756" s="33"/>
    </row>
    <row r="757" spans="3:3" ht="15.75" customHeight="1">
      <c r="C757" s="33"/>
    </row>
    <row r="758" spans="3:3" ht="15.75" customHeight="1">
      <c r="C758" s="33"/>
    </row>
    <row r="759" spans="3:3" ht="15.75" customHeight="1">
      <c r="C759" s="33"/>
    </row>
    <row r="760" spans="3:3" ht="15.75" customHeight="1">
      <c r="C760" s="33"/>
    </row>
    <row r="761" spans="3:3" ht="15.75" customHeight="1">
      <c r="C761" s="33"/>
    </row>
    <row r="762" spans="3:3" ht="15.75" customHeight="1">
      <c r="C762" s="33"/>
    </row>
    <row r="763" spans="3:3" ht="15.75" customHeight="1">
      <c r="C763" s="33"/>
    </row>
    <row r="764" spans="3:3" ht="15.75" customHeight="1">
      <c r="C764" s="33"/>
    </row>
    <row r="765" spans="3:3" ht="15.75" customHeight="1">
      <c r="C765" s="33"/>
    </row>
    <row r="766" spans="3:3" ht="15.75" customHeight="1">
      <c r="C766" s="33"/>
    </row>
    <row r="767" spans="3:3" ht="15.75" customHeight="1">
      <c r="C767" s="33"/>
    </row>
    <row r="768" spans="3:3" ht="15.75" customHeight="1">
      <c r="C768" s="33"/>
    </row>
    <row r="769" spans="3:3" ht="15.75" customHeight="1">
      <c r="C769" s="33"/>
    </row>
    <row r="770" spans="3:3" ht="15.75" customHeight="1">
      <c r="C770" s="33"/>
    </row>
    <row r="771" spans="3:3" ht="15.75" customHeight="1">
      <c r="C771" s="33"/>
    </row>
    <row r="772" spans="3:3" ht="15.75" customHeight="1">
      <c r="C772" s="33"/>
    </row>
    <row r="773" spans="3:3" ht="15.75" customHeight="1">
      <c r="C773" s="33"/>
    </row>
    <row r="774" spans="3:3" ht="15.75" customHeight="1">
      <c r="C774" s="33"/>
    </row>
    <row r="775" spans="3:3" ht="15.75" customHeight="1">
      <c r="C775" s="33"/>
    </row>
    <row r="776" spans="3:3" ht="15.75" customHeight="1">
      <c r="C776" s="33"/>
    </row>
    <row r="777" spans="3:3" ht="15.75" customHeight="1">
      <c r="C777" s="33"/>
    </row>
    <row r="778" spans="3:3" ht="15.75" customHeight="1">
      <c r="C778" s="33"/>
    </row>
    <row r="779" spans="3:3" ht="15.75" customHeight="1">
      <c r="C779" s="33"/>
    </row>
    <row r="780" spans="3:3" ht="15.75" customHeight="1">
      <c r="C780" s="33"/>
    </row>
    <row r="781" spans="3:3" ht="15.75" customHeight="1">
      <c r="C781" s="33"/>
    </row>
    <row r="782" spans="3:3" ht="15.75" customHeight="1">
      <c r="C782" s="33"/>
    </row>
    <row r="783" spans="3:3" ht="15.75" customHeight="1">
      <c r="C783" s="33"/>
    </row>
    <row r="784" spans="3:3" ht="15.75" customHeight="1">
      <c r="C784" s="33"/>
    </row>
    <row r="785" spans="3:3" ht="15.75" customHeight="1">
      <c r="C785" s="33"/>
    </row>
    <row r="786" spans="3:3" ht="15.75" customHeight="1">
      <c r="C786" s="33"/>
    </row>
    <row r="787" spans="3:3" ht="15.75" customHeight="1">
      <c r="C787" s="33"/>
    </row>
    <row r="788" spans="3:3" ht="15.75" customHeight="1">
      <c r="C788" s="33"/>
    </row>
    <row r="789" spans="3:3" ht="15.75" customHeight="1">
      <c r="C789" s="33"/>
    </row>
    <row r="790" spans="3:3" ht="15.75" customHeight="1">
      <c r="C790" s="33"/>
    </row>
    <row r="791" spans="3:3" ht="15.75" customHeight="1">
      <c r="C791" s="33"/>
    </row>
    <row r="792" spans="3:3" ht="15.75" customHeight="1">
      <c r="C792" s="33"/>
    </row>
    <row r="793" spans="3:3" ht="15.75" customHeight="1">
      <c r="C793" s="33"/>
    </row>
    <row r="794" spans="3:3" ht="15.75" customHeight="1">
      <c r="C794" s="33"/>
    </row>
    <row r="795" spans="3:3" ht="15.75" customHeight="1">
      <c r="C795" s="33"/>
    </row>
    <row r="796" spans="3:3" ht="15.75" customHeight="1">
      <c r="C796" s="33"/>
    </row>
    <row r="797" spans="3:3" ht="15.75" customHeight="1">
      <c r="C797" s="33"/>
    </row>
    <row r="798" spans="3:3" ht="15.75" customHeight="1">
      <c r="C798" s="33"/>
    </row>
    <row r="799" spans="3:3" ht="15.75" customHeight="1">
      <c r="C799" s="33"/>
    </row>
    <row r="800" spans="3:3" ht="15.75" customHeight="1">
      <c r="C800" s="33"/>
    </row>
    <row r="801" spans="3:3" ht="15.75" customHeight="1">
      <c r="C801" s="33"/>
    </row>
    <row r="802" spans="3:3" ht="15.75" customHeight="1">
      <c r="C802" s="33"/>
    </row>
    <row r="803" spans="3:3" ht="15.75" customHeight="1">
      <c r="C803" s="33"/>
    </row>
    <row r="804" spans="3:3" ht="15.75" customHeight="1">
      <c r="C804" s="33"/>
    </row>
    <row r="805" spans="3:3" ht="15.75" customHeight="1">
      <c r="C805" s="33"/>
    </row>
    <row r="806" spans="3:3" ht="15.75" customHeight="1">
      <c r="C806" s="33"/>
    </row>
    <row r="807" spans="3:3" ht="15.75" customHeight="1">
      <c r="C807" s="33"/>
    </row>
    <row r="808" spans="3:3" ht="15.75" customHeight="1">
      <c r="C808" s="33"/>
    </row>
    <row r="809" spans="3:3" ht="15.75" customHeight="1">
      <c r="C809" s="33"/>
    </row>
    <row r="810" spans="3:3" ht="15.75" customHeight="1">
      <c r="C810" s="33"/>
    </row>
    <row r="811" spans="3:3" ht="15.75" customHeight="1">
      <c r="C811" s="33"/>
    </row>
    <row r="812" spans="3:3" ht="15.75" customHeight="1">
      <c r="C812" s="33"/>
    </row>
    <row r="813" spans="3:3" ht="15.75" customHeight="1">
      <c r="C813" s="33"/>
    </row>
    <row r="814" spans="3:3" ht="15.75" customHeight="1">
      <c r="C814" s="33"/>
    </row>
    <row r="815" spans="3:3" ht="15.75" customHeight="1">
      <c r="C815" s="33"/>
    </row>
    <row r="816" spans="3:3" ht="15.75" customHeight="1">
      <c r="C816" s="33"/>
    </row>
    <row r="817" spans="3:3" ht="15.75" customHeight="1">
      <c r="C817" s="33"/>
    </row>
    <row r="818" spans="3:3" ht="15.75" customHeight="1">
      <c r="C818" s="33"/>
    </row>
    <row r="819" spans="3:3" ht="15.75" customHeight="1">
      <c r="C819" s="33"/>
    </row>
    <row r="820" spans="3:3" ht="15.75" customHeight="1">
      <c r="C820" s="33"/>
    </row>
    <row r="821" spans="3:3" ht="15.75" customHeight="1">
      <c r="C821" s="33"/>
    </row>
    <row r="822" spans="3:3" ht="15.75" customHeight="1">
      <c r="C822" s="33"/>
    </row>
    <row r="823" spans="3:3" ht="15.75" customHeight="1">
      <c r="C823" s="33"/>
    </row>
    <row r="824" spans="3:3" ht="15.75" customHeight="1">
      <c r="C824" s="33"/>
    </row>
    <row r="825" spans="3:3" ht="15.75" customHeight="1">
      <c r="C825" s="33"/>
    </row>
    <row r="826" spans="3:3" ht="15.75" customHeight="1">
      <c r="C826" s="33"/>
    </row>
    <row r="827" spans="3:3" ht="15.75" customHeight="1">
      <c r="C827" s="33"/>
    </row>
    <row r="828" spans="3:3" ht="15.75" customHeight="1">
      <c r="C828" s="33"/>
    </row>
    <row r="829" spans="3:3" ht="15.75" customHeight="1">
      <c r="C829" s="33"/>
    </row>
    <row r="830" spans="3:3" ht="15.75" customHeight="1">
      <c r="C830" s="33"/>
    </row>
    <row r="831" spans="3:3" ht="15.75" customHeight="1">
      <c r="C831" s="33"/>
    </row>
    <row r="832" spans="3:3" ht="15.75" customHeight="1">
      <c r="C832" s="33"/>
    </row>
    <row r="833" spans="3:3" ht="15.75" customHeight="1">
      <c r="C833" s="33"/>
    </row>
    <row r="834" spans="3:3" ht="15.75" customHeight="1">
      <c r="C834" s="33"/>
    </row>
    <row r="835" spans="3:3" ht="15.75" customHeight="1">
      <c r="C835" s="33"/>
    </row>
    <row r="836" spans="3:3" ht="15.75" customHeight="1">
      <c r="C836" s="33"/>
    </row>
    <row r="837" spans="3:3" ht="15.75" customHeight="1">
      <c r="C837" s="33"/>
    </row>
    <row r="838" spans="3:3" ht="15.75" customHeight="1">
      <c r="C838" s="33"/>
    </row>
    <row r="839" spans="3:3" ht="15.75" customHeight="1">
      <c r="C839" s="33"/>
    </row>
    <row r="840" spans="3:3" ht="15.75" customHeight="1">
      <c r="C840" s="33"/>
    </row>
    <row r="841" spans="3:3" ht="15.75" customHeight="1">
      <c r="C841" s="33"/>
    </row>
    <row r="842" spans="3:3" ht="15.75" customHeight="1">
      <c r="C842" s="33"/>
    </row>
    <row r="843" spans="3:3" ht="15.75" customHeight="1">
      <c r="C843" s="33"/>
    </row>
    <row r="844" spans="3:3" ht="15.75" customHeight="1">
      <c r="C844" s="33"/>
    </row>
    <row r="845" spans="3:3" ht="15.75" customHeight="1">
      <c r="C845" s="33"/>
    </row>
    <row r="846" spans="3:3" ht="15.75" customHeight="1">
      <c r="C846" s="33"/>
    </row>
    <row r="847" spans="3:3" ht="15.75" customHeight="1">
      <c r="C847" s="33"/>
    </row>
    <row r="848" spans="3:3" ht="15.75" customHeight="1">
      <c r="C848" s="33"/>
    </row>
    <row r="849" spans="3:3" ht="15.75" customHeight="1">
      <c r="C849" s="33"/>
    </row>
    <row r="850" spans="3:3" ht="15.75" customHeight="1">
      <c r="C850" s="33"/>
    </row>
    <row r="851" spans="3:3" ht="15.75" customHeight="1">
      <c r="C851" s="33"/>
    </row>
    <row r="852" spans="3:3" ht="15.75" customHeight="1">
      <c r="C852" s="33"/>
    </row>
    <row r="853" spans="3:3" ht="15.75" customHeight="1">
      <c r="C853" s="33"/>
    </row>
    <row r="854" spans="3:3" ht="15.75" customHeight="1">
      <c r="C854" s="33"/>
    </row>
    <row r="855" spans="3:3" ht="15.75" customHeight="1">
      <c r="C855" s="33"/>
    </row>
    <row r="856" spans="3:3" ht="15.75" customHeight="1">
      <c r="C856" s="33"/>
    </row>
    <row r="857" spans="3:3" ht="15.75" customHeight="1">
      <c r="C857" s="33"/>
    </row>
    <row r="858" spans="3:3" ht="15.75" customHeight="1">
      <c r="C858" s="33"/>
    </row>
    <row r="859" spans="3:3" ht="15.75" customHeight="1">
      <c r="C859" s="33"/>
    </row>
    <row r="860" spans="3:3" ht="15.75" customHeight="1">
      <c r="C860" s="33"/>
    </row>
    <row r="861" spans="3:3" ht="15.75" customHeight="1">
      <c r="C861" s="33"/>
    </row>
    <row r="862" spans="3:3" ht="15.75" customHeight="1">
      <c r="C862" s="33"/>
    </row>
    <row r="863" spans="3:3" ht="15.75" customHeight="1">
      <c r="C863" s="33"/>
    </row>
    <row r="864" spans="3:3" ht="15.75" customHeight="1">
      <c r="C864" s="33"/>
    </row>
    <row r="865" spans="3:3" ht="15.75" customHeight="1">
      <c r="C865" s="33"/>
    </row>
    <row r="866" spans="3:3" ht="15.75" customHeight="1">
      <c r="C866" s="33"/>
    </row>
    <row r="867" spans="3:3" ht="15.75" customHeight="1">
      <c r="C867" s="33"/>
    </row>
    <row r="868" spans="3:3" ht="15.75" customHeight="1">
      <c r="C868" s="33"/>
    </row>
    <row r="869" spans="3:3" ht="15.75" customHeight="1">
      <c r="C869" s="33"/>
    </row>
    <row r="870" spans="3:3" ht="15.75" customHeight="1">
      <c r="C870" s="33"/>
    </row>
    <row r="871" spans="3:3" ht="15.75" customHeight="1">
      <c r="C871" s="33"/>
    </row>
    <row r="872" spans="3:3" ht="15.75" customHeight="1">
      <c r="C872" s="33"/>
    </row>
    <row r="873" spans="3:3" ht="15.75" customHeight="1">
      <c r="C873" s="33"/>
    </row>
    <row r="874" spans="3:3" ht="15.75" customHeight="1">
      <c r="C874" s="33"/>
    </row>
    <row r="875" spans="3:3" ht="15.75" customHeight="1">
      <c r="C875" s="33"/>
    </row>
    <row r="876" spans="3:3" ht="15.75" customHeight="1">
      <c r="C876" s="33"/>
    </row>
    <row r="877" spans="3:3" ht="15.75" customHeight="1">
      <c r="C877" s="33"/>
    </row>
    <row r="878" spans="3:3" ht="15.75" customHeight="1">
      <c r="C878" s="33"/>
    </row>
    <row r="879" spans="3:3" ht="15.75" customHeight="1">
      <c r="C879" s="33"/>
    </row>
    <row r="880" spans="3:3" ht="15.75" customHeight="1">
      <c r="C880" s="33"/>
    </row>
    <row r="881" spans="3:3" ht="15.75" customHeight="1">
      <c r="C881" s="33"/>
    </row>
    <row r="882" spans="3:3" ht="15.75" customHeight="1">
      <c r="C882" s="33"/>
    </row>
    <row r="883" spans="3:3" ht="15.75" customHeight="1">
      <c r="C883" s="33"/>
    </row>
    <row r="884" spans="3:3" ht="15.75" customHeight="1">
      <c r="C884" s="33"/>
    </row>
    <row r="885" spans="3:3" ht="15.75" customHeight="1">
      <c r="C885" s="33"/>
    </row>
    <row r="886" spans="3:3" ht="15.75" customHeight="1">
      <c r="C886" s="33"/>
    </row>
    <row r="887" spans="3:3" ht="15.75" customHeight="1">
      <c r="C887" s="33"/>
    </row>
    <row r="888" spans="3:3" ht="15.75" customHeight="1">
      <c r="C888" s="33"/>
    </row>
    <row r="889" spans="3:3" ht="15.75" customHeight="1">
      <c r="C889" s="33"/>
    </row>
    <row r="890" spans="3:3" ht="15.75" customHeight="1">
      <c r="C890" s="33"/>
    </row>
    <row r="891" spans="3:3" ht="15.75" customHeight="1">
      <c r="C891" s="33"/>
    </row>
    <row r="892" spans="3:3" ht="15.75" customHeight="1">
      <c r="C892" s="33"/>
    </row>
    <row r="893" spans="3:3" ht="15.75" customHeight="1">
      <c r="C893" s="33"/>
    </row>
    <row r="894" spans="3:3" ht="15.75" customHeight="1">
      <c r="C894" s="33"/>
    </row>
    <row r="895" spans="3:3" ht="15.75" customHeight="1">
      <c r="C895" s="33"/>
    </row>
    <row r="896" spans="3:3" ht="15.75" customHeight="1">
      <c r="C896" s="33"/>
    </row>
    <row r="897" spans="3:3" ht="15.75" customHeight="1">
      <c r="C897" s="33"/>
    </row>
    <row r="898" spans="3:3" ht="15.75" customHeight="1">
      <c r="C898" s="33"/>
    </row>
    <row r="899" spans="3:3" ht="15.75" customHeight="1">
      <c r="C899" s="33"/>
    </row>
    <row r="900" spans="3:3" ht="15.75" customHeight="1">
      <c r="C900" s="33"/>
    </row>
    <row r="901" spans="3:3" ht="15.75" customHeight="1">
      <c r="C901" s="33"/>
    </row>
    <row r="902" spans="3:3" ht="15.75" customHeight="1">
      <c r="C902" s="33"/>
    </row>
    <row r="903" spans="3:3" ht="15.75" customHeight="1">
      <c r="C903" s="33"/>
    </row>
    <row r="904" spans="3:3" ht="15.75" customHeight="1">
      <c r="C904" s="33"/>
    </row>
    <row r="905" spans="3:3" ht="15.75" customHeight="1">
      <c r="C905" s="33"/>
    </row>
    <row r="906" spans="3:3" ht="15.75" customHeight="1">
      <c r="C906" s="33"/>
    </row>
    <row r="907" spans="3:3" ht="15.75" customHeight="1">
      <c r="C907" s="33"/>
    </row>
    <row r="908" spans="3:3" ht="15.75" customHeight="1">
      <c r="C908" s="33"/>
    </row>
    <row r="909" spans="3:3" ht="15.75" customHeight="1">
      <c r="C909" s="33"/>
    </row>
    <row r="910" spans="3:3" ht="15.75" customHeight="1">
      <c r="C910" s="33"/>
    </row>
    <row r="911" spans="3:3" ht="15.75" customHeight="1">
      <c r="C911" s="33"/>
    </row>
    <row r="912" spans="3:3" ht="15.75" customHeight="1">
      <c r="C912" s="33"/>
    </row>
    <row r="913" spans="3:3" ht="15.75" customHeight="1">
      <c r="C913" s="33"/>
    </row>
    <row r="914" spans="3:3" ht="15.75" customHeight="1">
      <c r="C914" s="33"/>
    </row>
    <row r="915" spans="3:3" ht="15.75" customHeight="1">
      <c r="C915" s="33"/>
    </row>
    <row r="916" spans="3:3" ht="15.75" customHeight="1">
      <c r="C916" s="33"/>
    </row>
    <row r="917" spans="3:3" ht="15.75" customHeight="1">
      <c r="C917" s="33"/>
    </row>
    <row r="918" spans="3:3" ht="15.75" customHeight="1">
      <c r="C918" s="33"/>
    </row>
    <row r="919" spans="3:3" ht="15.75" customHeight="1">
      <c r="C919" s="33"/>
    </row>
    <row r="920" spans="3:3" ht="15.75" customHeight="1">
      <c r="C920" s="33"/>
    </row>
    <row r="921" spans="3:3" ht="15.75" customHeight="1">
      <c r="C921" s="33"/>
    </row>
    <row r="922" spans="3:3" ht="15.75" customHeight="1">
      <c r="C922" s="33"/>
    </row>
    <row r="923" spans="3:3" ht="15.75" customHeight="1">
      <c r="C923" s="33"/>
    </row>
    <row r="924" spans="3:3" ht="15.75" customHeight="1">
      <c r="C924" s="33"/>
    </row>
    <row r="925" spans="3:3" ht="15.75" customHeight="1">
      <c r="C925" s="33"/>
    </row>
    <row r="926" spans="3:3" ht="15.75" customHeight="1">
      <c r="C926" s="33"/>
    </row>
    <row r="927" spans="3:3" ht="15.75" customHeight="1">
      <c r="C927" s="33"/>
    </row>
    <row r="928" spans="3:3" ht="15.75" customHeight="1">
      <c r="C928" s="33"/>
    </row>
    <row r="929" spans="3:3" ht="15.75" customHeight="1">
      <c r="C929" s="33"/>
    </row>
    <row r="930" spans="3:3" ht="15.75" customHeight="1">
      <c r="C930" s="33"/>
    </row>
    <row r="931" spans="3:3" ht="15.75" customHeight="1">
      <c r="C931" s="33"/>
    </row>
    <row r="932" spans="3:3" ht="15.75" customHeight="1">
      <c r="C932" s="33"/>
    </row>
    <row r="933" spans="3:3" ht="15.75" customHeight="1">
      <c r="C933" s="33"/>
    </row>
    <row r="934" spans="3:3" ht="15.75" customHeight="1">
      <c r="C934" s="33"/>
    </row>
    <row r="935" spans="3:3" ht="15.75" customHeight="1">
      <c r="C935" s="33"/>
    </row>
    <row r="936" spans="3:3" ht="15.75" customHeight="1">
      <c r="C936" s="33"/>
    </row>
    <row r="937" spans="3:3" ht="15.75" customHeight="1">
      <c r="C937" s="33"/>
    </row>
    <row r="938" spans="3:3" ht="15.75" customHeight="1">
      <c r="C938" s="33"/>
    </row>
    <row r="939" spans="3:3" ht="15.75" customHeight="1">
      <c r="C939" s="33"/>
    </row>
    <row r="940" spans="3:3" ht="15.75" customHeight="1">
      <c r="C940" s="33"/>
    </row>
    <row r="941" spans="3:3" ht="15.75" customHeight="1">
      <c r="C941" s="33"/>
    </row>
    <row r="942" spans="3:3" ht="15.75" customHeight="1">
      <c r="C942" s="33"/>
    </row>
    <row r="943" spans="3:3" ht="15.75" customHeight="1">
      <c r="C943" s="33"/>
    </row>
    <row r="944" spans="3:3" ht="15.75" customHeight="1">
      <c r="C944" s="33"/>
    </row>
    <row r="945" spans="3:3" ht="15.75" customHeight="1">
      <c r="C945" s="33"/>
    </row>
    <row r="946" spans="3:3" ht="15.75" customHeight="1">
      <c r="C946" s="33"/>
    </row>
    <row r="947" spans="3:3" ht="15.75" customHeight="1">
      <c r="C947" s="33"/>
    </row>
    <row r="948" spans="3:3" ht="15.75" customHeight="1">
      <c r="C948" s="33"/>
    </row>
    <row r="949" spans="3:3" ht="15.75" customHeight="1">
      <c r="C949" s="33"/>
    </row>
    <row r="950" spans="3:3" ht="15.75" customHeight="1">
      <c r="C950" s="33"/>
    </row>
    <row r="951" spans="3:3" ht="15.75" customHeight="1">
      <c r="C951" s="33"/>
    </row>
    <row r="952" spans="3:3" ht="15.75" customHeight="1">
      <c r="C952" s="33"/>
    </row>
    <row r="953" spans="3:3" ht="15.75" customHeight="1">
      <c r="C953" s="33"/>
    </row>
    <row r="954" spans="3:3" ht="15.75" customHeight="1">
      <c r="C954" s="33"/>
    </row>
    <row r="955" spans="3:3" ht="15.75" customHeight="1">
      <c r="C955" s="33"/>
    </row>
    <row r="956" spans="3:3" ht="15.75" customHeight="1">
      <c r="C956" s="33"/>
    </row>
    <row r="957" spans="3:3" ht="15.75" customHeight="1">
      <c r="C957" s="33"/>
    </row>
    <row r="958" spans="3:3" ht="15.75" customHeight="1">
      <c r="C958" s="33"/>
    </row>
    <row r="959" spans="3:3" ht="15.75" customHeight="1">
      <c r="C959" s="33"/>
    </row>
    <row r="960" spans="3:3" ht="15.75" customHeight="1">
      <c r="C960" s="33"/>
    </row>
    <row r="961" spans="3:3" ht="15.75" customHeight="1">
      <c r="C961" s="33"/>
    </row>
    <row r="962" spans="3:3" ht="15.75" customHeight="1">
      <c r="C962" s="33"/>
    </row>
    <row r="963" spans="3:3" ht="15.75" customHeight="1">
      <c r="C963" s="33"/>
    </row>
    <row r="964" spans="3:3" ht="15.75" customHeight="1">
      <c r="C964" s="33"/>
    </row>
    <row r="965" spans="3:3" ht="15.75" customHeight="1">
      <c r="C965" s="33"/>
    </row>
    <row r="966" spans="3:3" ht="15.75" customHeight="1">
      <c r="C966" s="33"/>
    </row>
    <row r="967" spans="3:3" ht="15.75" customHeight="1">
      <c r="C967" s="33"/>
    </row>
    <row r="968" spans="3:3" ht="15.75" customHeight="1">
      <c r="C968" s="33"/>
    </row>
    <row r="969" spans="3:3" ht="15.75" customHeight="1">
      <c r="C969" s="33"/>
    </row>
    <row r="970" spans="3:3" ht="15.75" customHeight="1">
      <c r="C970" s="33"/>
    </row>
    <row r="971" spans="3:3" ht="15.75" customHeight="1">
      <c r="C971" s="33"/>
    </row>
    <row r="972" spans="3:3" ht="15.75" customHeight="1">
      <c r="C972" s="33"/>
    </row>
    <row r="973" spans="3:3" ht="15.75" customHeight="1">
      <c r="C973" s="33"/>
    </row>
    <row r="974" spans="3:3" ht="15.75" customHeight="1">
      <c r="C974" s="33"/>
    </row>
    <row r="975" spans="3:3" ht="15.75" customHeight="1">
      <c r="C975" s="33"/>
    </row>
    <row r="976" spans="3:3" ht="15.75" customHeight="1">
      <c r="C976" s="33"/>
    </row>
    <row r="977" spans="3:3" ht="15.75" customHeight="1">
      <c r="C977" s="33"/>
    </row>
    <row r="978" spans="3:3" ht="15.75" customHeight="1">
      <c r="C978" s="33"/>
    </row>
    <row r="979" spans="3:3" ht="15.75" customHeight="1">
      <c r="C979" s="33"/>
    </row>
    <row r="980" spans="3:3" ht="15.75" customHeight="1">
      <c r="C980" s="33"/>
    </row>
    <row r="981" spans="3:3" ht="15.75" customHeight="1">
      <c r="C981" s="33"/>
    </row>
    <row r="982" spans="3:3" ht="15.75" customHeight="1">
      <c r="C982" s="33"/>
    </row>
    <row r="983" spans="3:3" ht="15.75" customHeight="1">
      <c r="C983" s="33"/>
    </row>
    <row r="984" spans="3:3" ht="15.75" customHeight="1">
      <c r="C984" s="33"/>
    </row>
    <row r="985" spans="3:3" ht="15.75" customHeight="1">
      <c r="C985" s="33"/>
    </row>
    <row r="986" spans="3:3" ht="15.75" customHeight="1">
      <c r="C986" s="33"/>
    </row>
    <row r="987" spans="3:3" ht="15.75" customHeight="1">
      <c r="C987" s="33"/>
    </row>
    <row r="988" spans="3:3" ht="15.75" customHeight="1">
      <c r="C988" s="33"/>
    </row>
    <row r="989" spans="3:3" ht="15.75" customHeight="1">
      <c r="C989" s="33"/>
    </row>
    <row r="990" spans="3:3" ht="15.75" customHeight="1">
      <c r="C990" s="33"/>
    </row>
    <row r="991" spans="3:3" ht="15.75" customHeight="1">
      <c r="C991" s="33"/>
    </row>
    <row r="992" spans="3:3" ht="15.75" customHeight="1">
      <c r="C992" s="33"/>
    </row>
    <row r="993" spans="3:3" ht="15.75" customHeight="1">
      <c r="C993" s="33"/>
    </row>
    <row r="994" spans="3:3" ht="15.75" customHeight="1">
      <c r="C994" s="33"/>
    </row>
    <row r="995" spans="3:3" ht="15.75" customHeight="1">
      <c r="C995" s="33"/>
    </row>
    <row r="996" spans="3:3" ht="15.75" customHeight="1">
      <c r="C996" s="33"/>
    </row>
    <row r="997" spans="3:3" ht="15.75" customHeight="1">
      <c r="C997" s="33"/>
    </row>
    <row r="998" spans="3:3" ht="15.75" customHeight="1">
      <c r="C998" s="33"/>
    </row>
    <row r="999" spans="3:3" ht="15.75" customHeight="1">
      <c r="C999" s="33"/>
    </row>
    <row r="1000" spans="3:3" ht="15.75" customHeight="1">
      <c r="C1000" s="33"/>
    </row>
    <row r="1001" spans="3:3" ht="15.75" customHeight="1">
      <c r="C1001" s="33"/>
    </row>
  </sheetData>
  <mergeCells count="9">
    <mergeCell ref="A38:B38"/>
    <mergeCell ref="F38:G38"/>
    <mergeCell ref="A39:B39"/>
    <mergeCell ref="F39:G39"/>
    <mergeCell ref="A1:U1"/>
    <mergeCell ref="A2:U2"/>
    <mergeCell ref="A3:U3"/>
    <mergeCell ref="A4:U4"/>
    <mergeCell ref="A37:U37"/>
  </mergeCells>
  <pageMargins left="0.7" right="0.7" top="0.75" bottom="0.75" header="0" footer="0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9"/>
  <sheetViews>
    <sheetView tabSelected="1" topLeftCell="A19" zoomScale="70" zoomScaleNormal="70" workbookViewId="0">
      <selection activeCell="D48" sqref="D48"/>
    </sheetView>
  </sheetViews>
  <sheetFormatPr defaultColWidth="14.5" defaultRowHeight="15" customHeight="1"/>
  <cols>
    <col min="1" max="1" width="12.6640625" customWidth="1"/>
    <col min="2" max="2" width="68" customWidth="1"/>
    <col min="3" max="3" width="20" style="61" customWidth="1"/>
    <col min="4" max="4" width="20.33203125" customWidth="1"/>
    <col min="5" max="5" width="21.1640625" customWidth="1"/>
    <col min="6" max="6" width="22" customWidth="1"/>
    <col min="7" max="7" width="20" customWidth="1"/>
    <col min="8" max="12" width="18.83203125" customWidth="1"/>
    <col min="13" max="13" width="19.33203125" style="75" customWidth="1"/>
    <col min="14" max="30" width="8.6640625" customWidth="1"/>
  </cols>
  <sheetData>
    <row r="1" spans="1:14" ht="14.25" customHeight="1">
      <c r="A1" s="52" t="s">
        <v>121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42.75" customHeight="1">
      <c r="A2" s="35" t="s">
        <v>84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8.75" customHeight="1">
      <c r="A3" s="53" t="s">
        <v>123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4" ht="19.5" customHeight="1">
      <c r="A4" s="40" t="s">
        <v>85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4" ht="34.5" customHeight="1">
      <c r="A5" s="1" t="s">
        <v>86</v>
      </c>
      <c r="B5" s="1" t="s">
        <v>87</v>
      </c>
      <c r="C5" s="55" t="s">
        <v>88</v>
      </c>
      <c r="D5" s="3" t="s">
        <v>89</v>
      </c>
      <c r="E5" s="4" t="s">
        <v>90</v>
      </c>
      <c r="F5" s="4" t="s">
        <v>91</v>
      </c>
      <c r="G5" s="4" t="s">
        <v>92</v>
      </c>
      <c r="H5" s="4" t="s">
        <v>93</v>
      </c>
      <c r="I5" s="5" t="s">
        <v>9</v>
      </c>
      <c r="J5" s="5" t="s">
        <v>10</v>
      </c>
      <c r="K5" s="5" t="s">
        <v>11</v>
      </c>
      <c r="L5" s="5" t="s">
        <v>12</v>
      </c>
      <c r="M5" s="67" t="s">
        <v>131</v>
      </c>
    </row>
    <row r="6" spans="1:14" ht="15" customHeight="1">
      <c r="A6" s="6"/>
      <c r="B6" s="6"/>
      <c r="C6" s="56"/>
      <c r="D6" s="6"/>
      <c r="E6" s="6"/>
      <c r="F6" s="6"/>
      <c r="G6" s="6"/>
      <c r="H6" s="6"/>
      <c r="I6" s="6"/>
      <c r="J6" s="6"/>
      <c r="K6" s="6"/>
      <c r="L6" s="6"/>
      <c r="M6" s="68"/>
    </row>
    <row r="7" spans="1:14" ht="17.25" customHeight="1">
      <c r="A7" s="8" t="s">
        <v>94</v>
      </c>
      <c r="B7" s="9" t="s">
        <v>23</v>
      </c>
      <c r="C7" s="57">
        <v>4378.75</v>
      </c>
      <c r="D7" s="11" t="s">
        <v>95</v>
      </c>
      <c r="E7" s="12">
        <f>(E8/C7)</f>
        <v>1</v>
      </c>
      <c r="F7" s="54"/>
      <c r="G7" s="6"/>
      <c r="H7" s="6"/>
      <c r="I7" s="6"/>
      <c r="J7" s="6"/>
      <c r="K7" s="6"/>
      <c r="L7" s="6"/>
      <c r="M7" s="69">
        <f>SUM(E7:F7)</f>
        <v>1</v>
      </c>
    </row>
    <row r="8" spans="1:14" ht="17.25" customHeight="1">
      <c r="A8" s="6"/>
      <c r="B8" s="6"/>
      <c r="C8" s="56"/>
      <c r="D8" s="11" t="s">
        <v>96</v>
      </c>
      <c r="E8" s="62">
        <v>4378.75</v>
      </c>
      <c r="F8" s="13"/>
      <c r="G8" s="6"/>
      <c r="H8" s="6"/>
      <c r="I8" s="6"/>
      <c r="J8" s="6"/>
      <c r="K8" s="6"/>
      <c r="L8" s="6"/>
      <c r="M8" s="70">
        <f>SUM(E8:L8)</f>
        <v>4378.75</v>
      </c>
      <c r="N8" s="61"/>
    </row>
    <row r="9" spans="1:14" ht="17.25" customHeight="1">
      <c r="A9" s="9" t="s">
        <v>26</v>
      </c>
      <c r="B9" s="9" t="s">
        <v>27</v>
      </c>
      <c r="C9" s="57">
        <v>11412.2</v>
      </c>
      <c r="D9" s="11" t="s">
        <v>97</v>
      </c>
      <c r="E9" s="12">
        <f>E10/C9</f>
        <v>1</v>
      </c>
      <c r="F9" s="15"/>
      <c r="G9" s="6"/>
      <c r="H9" s="6"/>
      <c r="I9" s="6"/>
      <c r="J9" s="6"/>
      <c r="K9" s="6"/>
      <c r="L9" s="6"/>
      <c r="M9" s="69">
        <f>SUM(E9:F9)</f>
        <v>1</v>
      </c>
      <c r="N9" s="61"/>
    </row>
    <row r="10" spans="1:14" ht="17.25" customHeight="1">
      <c r="A10" s="6"/>
      <c r="B10" s="9"/>
      <c r="C10" s="57"/>
      <c r="D10" s="11" t="s">
        <v>98</v>
      </c>
      <c r="E10" s="62">
        <v>11412.2</v>
      </c>
      <c r="F10" s="13"/>
      <c r="G10" s="6"/>
      <c r="H10" s="6"/>
      <c r="I10" s="6"/>
      <c r="J10" s="6"/>
      <c r="K10" s="6"/>
      <c r="L10" s="6"/>
      <c r="M10" s="70">
        <f t="shared" ref="M10:M14" si="0">SUM(E10:L10)</f>
        <v>11412.2</v>
      </c>
      <c r="N10" s="61"/>
    </row>
    <row r="11" spans="1:14" ht="17.25" customHeight="1">
      <c r="A11" s="9" t="s">
        <v>30</v>
      </c>
      <c r="B11" s="9" t="s">
        <v>31</v>
      </c>
      <c r="C11" s="57">
        <v>28315.58</v>
      </c>
      <c r="D11" s="11" t="s">
        <v>99</v>
      </c>
      <c r="E11" s="12">
        <v>1</v>
      </c>
      <c r="F11" s="12"/>
      <c r="G11" s="12"/>
      <c r="H11" s="12"/>
      <c r="I11" s="12"/>
      <c r="J11" s="6"/>
      <c r="K11" s="12"/>
      <c r="L11" s="12"/>
      <c r="M11" s="69">
        <f t="shared" si="0"/>
        <v>1</v>
      </c>
      <c r="N11" s="61"/>
    </row>
    <row r="12" spans="1:14" ht="17.25" customHeight="1">
      <c r="A12" s="6"/>
      <c r="B12" s="6"/>
      <c r="C12" s="56"/>
      <c r="D12" s="11" t="s">
        <v>100</v>
      </c>
      <c r="E12" s="62">
        <v>28315.58</v>
      </c>
      <c r="F12" s="13"/>
      <c r="G12" s="13"/>
      <c r="H12" s="13"/>
      <c r="I12" s="13"/>
      <c r="J12" s="6"/>
      <c r="K12" s="13"/>
      <c r="L12" s="13"/>
      <c r="M12" s="70">
        <f t="shared" si="0"/>
        <v>28315.58</v>
      </c>
      <c r="N12" s="61"/>
    </row>
    <row r="13" spans="1:14" ht="17.25" customHeight="1">
      <c r="A13" s="9" t="s">
        <v>34</v>
      </c>
      <c r="B13" s="9" t="s">
        <v>35</v>
      </c>
      <c r="C13" s="57">
        <v>148605.19</v>
      </c>
      <c r="D13" s="11" t="s">
        <v>101</v>
      </c>
      <c r="E13" s="16"/>
      <c r="F13" s="12">
        <f>F14/C13</f>
        <v>0.69999997981227979</v>
      </c>
      <c r="G13" s="12">
        <f>G14/C13</f>
        <v>0.30000002018772021</v>
      </c>
      <c r="H13" s="12"/>
      <c r="I13" s="12"/>
      <c r="J13" s="12"/>
      <c r="K13" s="6"/>
      <c r="L13" s="6"/>
      <c r="M13" s="69">
        <f t="shared" si="0"/>
        <v>1</v>
      </c>
      <c r="N13" s="61"/>
    </row>
    <row r="14" spans="1:14" ht="17.25" customHeight="1">
      <c r="A14" s="6"/>
      <c r="B14" s="6"/>
      <c r="C14" s="56"/>
      <c r="D14" s="11" t="s">
        <v>102</v>
      </c>
      <c r="E14" s="17"/>
      <c r="F14" s="62">
        <v>104023.63</v>
      </c>
      <c r="G14" s="62">
        <v>44581.56</v>
      </c>
      <c r="H14" s="13"/>
      <c r="I14" s="13"/>
      <c r="J14" s="13"/>
      <c r="K14" s="6"/>
      <c r="L14" s="6"/>
      <c r="M14" s="70">
        <f t="shared" si="0"/>
        <v>148605.19</v>
      </c>
      <c r="N14" s="61"/>
    </row>
    <row r="15" spans="1:14" ht="17.25" customHeight="1">
      <c r="A15" s="9" t="s">
        <v>38</v>
      </c>
      <c r="B15" s="9" t="s">
        <v>39</v>
      </c>
      <c r="C15" s="57">
        <v>28397.63</v>
      </c>
      <c r="D15" s="11" t="s">
        <v>103</v>
      </c>
      <c r="E15" s="16"/>
      <c r="F15" s="12">
        <f>F16/C15</f>
        <v>0.20000014085682502</v>
      </c>
      <c r="G15" s="15">
        <f>G16/C15</f>
        <v>0.79999985914317495</v>
      </c>
      <c r="H15" s="15"/>
      <c r="I15" s="15"/>
      <c r="J15" s="6"/>
      <c r="K15" s="15"/>
      <c r="L15" s="15"/>
      <c r="M15" s="69">
        <f>SUM(F15:L15)</f>
        <v>1</v>
      </c>
      <c r="N15" s="61"/>
    </row>
    <row r="16" spans="1:14" ht="17.25" customHeight="1">
      <c r="A16" s="6"/>
      <c r="B16" s="6"/>
      <c r="C16" s="56"/>
      <c r="D16" s="11" t="s">
        <v>104</v>
      </c>
      <c r="E16" s="17"/>
      <c r="F16" s="62">
        <v>5679.53</v>
      </c>
      <c r="G16" s="62">
        <v>22718.1</v>
      </c>
      <c r="H16" s="14"/>
      <c r="I16" s="14"/>
      <c r="J16" s="6"/>
      <c r="K16" s="14"/>
      <c r="L16" s="14"/>
      <c r="M16" s="70">
        <f>SUM(E16:L16)</f>
        <v>28397.629999999997</v>
      </c>
      <c r="N16" s="61"/>
    </row>
    <row r="17" spans="1:14" ht="17.25" customHeight="1">
      <c r="A17" s="9" t="s">
        <v>42</v>
      </c>
      <c r="B17" s="9" t="s">
        <v>43</v>
      </c>
      <c r="C17" s="57">
        <v>56191</v>
      </c>
      <c r="D17" s="11" t="s">
        <v>105</v>
      </c>
      <c r="E17" s="16"/>
      <c r="F17" s="16"/>
      <c r="G17" s="6"/>
      <c r="H17" s="34">
        <f>H18/C17</f>
        <v>1</v>
      </c>
      <c r="I17" s="6"/>
      <c r="J17" s="6"/>
      <c r="K17" s="12"/>
      <c r="L17" s="12"/>
      <c r="M17" s="69">
        <f>SUM(F17:L17)</f>
        <v>1</v>
      </c>
      <c r="N17" s="61"/>
    </row>
    <row r="18" spans="1:14" ht="17.25" customHeight="1">
      <c r="A18" s="6"/>
      <c r="B18" s="6"/>
      <c r="C18" s="56"/>
      <c r="D18" s="11" t="s">
        <v>106</v>
      </c>
      <c r="E18" s="17"/>
      <c r="F18" s="17"/>
      <c r="G18" s="6"/>
      <c r="H18" s="62">
        <v>56191</v>
      </c>
      <c r="I18" s="14"/>
      <c r="J18" s="14"/>
      <c r="K18" s="14"/>
      <c r="L18" s="14"/>
      <c r="M18" s="70">
        <f t="shared" ref="M18:M24" si="1">SUM(E18:L18)</f>
        <v>56191</v>
      </c>
      <c r="N18" s="61"/>
    </row>
    <row r="19" spans="1:14" ht="17.25" customHeight="1">
      <c r="A19" s="9" t="s">
        <v>46</v>
      </c>
      <c r="B19" s="9" t="s">
        <v>47</v>
      </c>
      <c r="C19" s="57">
        <v>21943.58</v>
      </c>
      <c r="D19" s="11" t="s">
        <v>107</v>
      </c>
      <c r="E19" s="12">
        <f>E20/C19</f>
        <v>0.29999981771433826</v>
      </c>
      <c r="F19" s="12">
        <f>F20/C19</f>
        <v>0.29999981771433826</v>
      </c>
      <c r="G19" s="15">
        <f>G20/C19</f>
        <v>0.39999990885716913</v>
      </c>
      <c r="H19" s="15"/>
      <c r="I19" s="15"/>
      <c r="J19" s="15"/>
      <c r="K19" s="15"/>
      <c r="L19" s="15"/>
      <c r="M19" s="69">
        <f t="shared" si="1"/>
        <v>0.99999954428584559</v>
      </c>
      <c r="N19" s="61"/>
    </row>
    <row r="20" spans="1:14" ht="17.25" customHeight="1">
      <c r="A20" s="6"/>
      <c r="B20" s="6"/>
      <c r="C20" s="56"/>
      <c r="D20" s="11" t="s">
        <v>108</v>
      </c>
      <c r="E20" s="62">
        <v>6583.07</v>
      </c>
      <c r="F20" s="62">
        <v>6583.07</v>
      </c>
      <c r="G20" s="62">
        <v>8777.43</v>
      </c>
      <c r="H20" s="13"/>
      <c r="I20" s="13"/>
      <c r="J20" s="13"/>
      <c r="K20" s="13"/>
      <c r="L20" s="13"/>
      <c r="M20" s="70">
        <f t="shared" si="1"/>
        <v>21943.57</v>
      </c>
      <c r="N20" s="61"/>
    </row>
    <row r="21" spans="1:14" ht="17.25" customHeight="1">
      <c r="A21" s="9" t="s">
        <v>50</v>
      </c>
      <c r="B21" s="9" t="s">
        <v>51</v>
      </c>
      <c r="C21" s="57">
        <v>29920.26</v>
      </c>
      <c r="D21" s="11" t="s">
        <v>109</v>
      </c>
      <c r="E21" s="6"/>
      <c r="F21" s="16"/>
      <c r="G21" s="15"/>
      <c r="H21" s="16"/>
      <c r="I21" s="16"/>
      <c r="J21" s="15">
        <f>J22/C21</f>
        <v>1</v>
      </c>
      <c r="K21" s="15"/>
      <c r="L21" s="15"/>
      <c r="M21" s="69">
        <f t="shared" si="1"/>
        <v>1</v>
      </c>
      <c r="N21" s="61"/>
    </row>
    <row r="22" spans="1:14" ht="17.25" customHeight="1">
      <c r="A22" s="6"/>
      <c r="B22" s="6"/>
      <c r="C22" s="56"/>
      <c r="D22" s="11" t="s">
        <v>110</v>
      </c>
      <c r="E22" s="6"/>
      <c r="F22" s="17"/>
      <c r="G22" s="13"/>
      <c r="H22" s="8"/>
      <c r="I22" s="8"/>
      <c r="J22" s="62">
        <v>29920.26</v>
      </c>
      <c r="K22" s="13"/>
      <c r="L22" s="13"/>
      <c r="M22" s="70">
        <f t="shared" si="1"/>
        <v>29920.26</v>
      </c>
      <c r="N22" s="61"/>
    </row>
    <row r="23" spans="1:14" ht="17.25" customHeight="1">
      <c r="A23" s="9" t="s">
        <v>54</v>
      </c>
      <c r="B23" s="9" t="s">
        <v>55</v>
      </c>
      <c r="C23" s="57">
        <v>11277.35</v>
      </c>
      <c r="D23" s="11" t="s">
        <v>111</v>
      </c>
      <c r="E23" s="6"/>
      <c r="F23" s="16"/>
      <c r="G23" s="15">
        <f>G24/C23</f>
        <v>0.10000044336657105</v>
      </c>
      <c r="H23" s="15">
        <f>H24/C23</f>
        <v>0.50000044336657101</v>
      </c>
      <c r="I23" s="15"/>
      <c r="J23" s="15">
        <f>J24/C23</f>
        <v>0.39999999999999997</v>
      </c>
      <c r="K23" s="16"/>
      <c r="L23" s="16"/>
      <c r="M23" s="69">
        <f t="shared" si="1"/>
        <v>1.000000886733142</v>
      </c>
      <c r="N23" s="61"/>
    </row>
    <row r="24" spans="1:14" ht="17.25" customHeight="1">
      <c r="A24" s="6"/>
      <c r="B24" s="9"/>
      <c r="C24" s="57"/>
      <c r="D24" s="11" t="s">
        <v>112</v>
      </c>
      <c r="E24" s="6"/>
      <c r="F24" s="16"/>
      <c r="G24" s="62">
        <v>1127.74</v>
      </c>
      <c r="H24" s="62">
        <v>5638.68</v>
      </c>
      <c r="I24" s="13"/>
      <c r="J24" s="62">
        <v>4510.9399999999996</v>
      </c>
      <c r="K24" s="16"/>
      <c r="L24" s="16"/>
      <c r="M24" s="70">
        <f t="shared" si="1"/>
        <v>11277.36</v>
      </c>
      <c r="N24" s="61"/>
    </row>
    <row r="25" spans="1:14" ht="17.25" customHeight="1">
      <c r="A25" s="9" t="s">
        <v>58</v>
      </c>
      <c r="B25" s="9" t="s">
        <v>59</v>
      </c>
      <c r="C25" s="57">
        <v>55024.639999999999</v>
      </c>
      <c r="D25" s="11" t="s">
        <v>113</v>
      </c>
      <c r="E25" s="6"/>
      <c r="F25" s="16"/>
      <c r="G25" s="15"/>
      <c r="H25" s="15"/>
      <c r="I25" s="15">
        <f>I26/C25</f>
        <v>0.5</v>
      </c>
      <c r="J25" s="15">
        <f>J26/C25</f>
        <v>0.25</v>
      </c>
      <c r="K25" s="15">
        <f>K26/C25</f>
        <v>0.25</v>
      </c>
      <c r="L25" s="15"/>
      <c r="M25" s="69">
        <f>SUM(F25:L25)</f>
        <v>1</v>
      </c>
      <c r="N25" s="61"/>
    </row>
    <row r="26" spans="1:14" ht="17.25" customHeight="1">
      <c r="A26" s="6"/>
      <c r="B26" s="6"/>
      <c r="C26" s="56"/>
      <c r="D26" s="11" t="s">
        <v>114</v>
      </c>
      <c r="E26" s="6"/>
      <c r="F26" s="17"/>
      <c r="G26" s="13"/>
      <c r="H26" s="13"/>
      <c r="I26" s="62">
        <v>27512.32</v>
      </c>
      <c r="J26" s="62">
        <v>13756.16</v>
      </c>
      <c r="K26" s="62">
        <v>13756.16</v>
      </c>
      <c r="L26" s="13"/>
      <c r="M26" s="70">
        <f t="shared" ref="M26:M34" si="2">SUM(E26:L26)</f>
        <v>55024.639999999999</v>
      </c>
      <c r="N26" s="61"/>
    </row>
    <row r="27" spans="1:14" ht="17.25" customHeight="1">
      <c r="A27" s="9" t="s">
        <v>62</v>
      </c>
      <c r="B27" s="9" t="s">
        <v>63</v>
      </c>
      <c r="C27" s="57">
        <v>25155.35</v>
      </c>
      <c r="D27" s="11" t="s">
        <v>115</v>
      </c>
      <c r="E27" s="6"/>
      <c r="F27" s="6"/>
      <c r="G27" s="15">
        <f>G28/C27</f>
        <v>0.30000019876487505</v>
      </c>
      <c r="H27" s="15">
        <f>H28/C27</f>
        <v>0.30000019876487505</v>
      </c>
      <c r="I27" s="15">
        <f>I28/C27</f>
        <v>0.4</v>
      </c>
      <c r="J27" s="6"/>
      <c r="K27" s="6"/>
      <c r="L27" s="15"/>
      <c r="M27" s="69">
        <f t="shared" si="2"/>
        <v>1.00000039752975</v>
      </c>
      <c r="N27" s="61"/>
    </row>
    <row r="28" spans="1:14" ht="17.25" customHeight="1">
      <c r="A28" s="6"/>
      <c r="B28" s="6"/>
      <c r="C28" s="56"/>
      <c r="D28" s="11" t="s">
        <v>116</v>
      </c>
      <c r="E28" s="6"/>
      <c r="F28" s="6"/>
      <c r="G28" s="62">
        <v>7546.61</v>
      </c>
      <c r="H28" s="62">
        <v>7546.61</v>
      </c>
      <c r="I28" s="62">
        <v>10062.14</v>
      </c>
      <c r="J28" s="6"/>
      <c r="K28" s="6"/>
      <c r="L28" s="13"/>
      <c r="M28" s="70">
        <f t="shared" si="2"/>
        <v>25155.360000000001</v>
      </c>
      <c r="N28" s="61"/>
    </row>
    <row r="29" spans="1:14" ht="17.25" customHeight="1">
      <c r="A29" s="9" t="s">
        <v>66</v>
      </c>
      <c r="B29" s="9" t="s">
        <v>67</v>
      </c>
      <c r="C29" s="57">
        <v>20127.62</v>
      </c>
      <c r="D29" s="11" t="s">
        <v>117</v>
      </c>
      <c r="E29" s="6"/>
      <c r="F29" s="16"/>
      <c r="G29" s="16"/>
      <c r="H29" s="6"/>
      <c r="I29" s="15">
        <f>I30/C29</f>
        <v>0.19999980126810821</v>
      </c>
      <c r="J29" s="15">
        <f>J30/C29</f>
        <v>0.40000009936594594</v>
      </c>
      <c r="K29" s="15">
        <f>K30/C29</f>
        <v>0.25000024841486473</v>
      </c>
      <c r="L29" s="15">
        <f>L30/C29</f>
        <v>0.14999985095108115</v>
      </c>
      <c r="M29" s="69">
        <f t="shared" si="2"/>
        <v>1</v>
      </c>
      <c r="N29" s="61"/>
    </row>
    <row r="30" spans="1:14" ht="17.25" customHeight="1">
      <c r="A30" s="6"/>
      <c r="B30" s="6"/>
      <c r="C30" s="56"/>
      <c r="D30" s="11" t="s">
        <v>118</v>
      </c>
      <c r="E30" s="6"/>
      <c r="F30" s="6"/>
      <c r="G30" s="6"/>
      <c r="H30" s="8"/>
      <c r="I30" s="62">
        <v>4025.52</v>
      </c>
      <c r="J30" s="62">
        <v>8051.05</v>
      </c>
      <c r="K30" s="62">
        <v>5031.91</v>
      </c>
      <c r="L30" s="62">
        <v>3019.14</v>
      </c>
      <c r="M30" s="70">
        <f t="shared" si="2"/>
        <v>20127.62</v>
      </c>
      <c r="N30" s="61"/>
    </row>
    <row r="31" spans="1:14" ht="17.25" customHeight="1">
      <c r="A31" s="9" t="s">
        <v>70</v>
      </c>
      <c r="B31" s="9" t="s">
        <v>75</v>
      </c>
      <c r="C31" s="57">
        <v>3014.8</v>
      </c>
      <c r="D31" s="11" t="s">
        <v>119</v>
      </c>
      <c r="E31" s="6"/>
      <c r="F31" s="6"/>
      <c r="G31" s="6"/>
      <c r="H31" s="16"/>
      <c r="I31" s="16"/>
      <c r="J31" s="16"/>
      <c r="K31" s="16"/>
      <c r="L31" s="15">
        <f>L32/C31</f>
        <v>1</v>
      </c>
      <c r="M31" s="69">
        <f t="shared" si="2"/>
        <v>1</v>
      </c>
      <c r="N31" s="61"/>
    </row>
    <row r="32" spans="1:14" ht="17.25" customHeight="1">
      <c r="A32" s="6"/>
      <c r="B32" s="6"/>
      <c r="C32" s="56"/>
      <c r="D32" s="11" t="s">
        <v>120</v>
      </c>
      <c r="E32" s="6"/>
      <c r="F32" s="6"/>
      <c r="G32" s="6"/>
      <c r="H32" s="8"/>
      <c r="I32" s="8"/>
      <c r="J32" s="8"/>
      <c r="K32" s="8"/>
      <c r="L32" s="62">
        <v>3014.8</v>
      </c>
      <c r="M32" s="70">
        <f t="shared" si="2"/>
        <v>3014.8</v>
      </c>
      <c r="N32" s="61"/>
    </row>
    <row r="33" spans="1:14" ht="17.25" customHeight="1">
      <c r="A33" s="6"/>
      <c r="B33" s="63" t="s">
        <v>127</v>
      </c>
      <c r="C33" s="64">
        <f>SUM(C7:C32)-0.01</f>
        <v>443763.93999999994</v>
      </c>
      <c r="D33" s="65" t="s">
        <v>128</v>
      </c>
      <c r="E33" s="66">
        <f>E34/C33</f>
        <v>0.11422649618623815</v>
      </c>
      <c r="F33" s="66">
        <f>F34/$C$33</f>
        <v>0.26204524414489383</v>
      </c>
      <c r="G33" s="66">
        <f>G34/$C$33</f>
        <v>0.19098316100222112</v>
      </c>
      <c r="H33" s="66">
        <f>H34/$C$33</f>
        <v>0.15633602405819638</v>
      </c>
      <c r="I33" s="66">
        <f>I34/$C$33</f>
        <v>9.3743488936933447E-2</v>
      </c>
      <c r="J33" s="66">
        <f t="shared" ref="J33:M33" si="3">J34/$C$33</f>
        <v>0.12673046394891843</v>
      </c>
      <c r="K33" s="66">
        <f t="shared" si="3"/>
        <v>4.2337982667090983E-2</v>
      </c>
      <c r="L33" s="66">
        <f t="shared" si="3"/>
        <v>1.3597184124514491E-2</v>
      </c>
      <c r="M33" s="71">
        <f t="shared" si="3"/>
        <v>1.0000000000000002</v>
      </c>
      <c r="N33" s="61"/>
    </row>
    <row r="34" spans="1:14" ht="17.25" customHeight="1">
      <c r="A34" s="6"/>
      <c r="B34" s="63" t="s">
        <v>129</v>
      </c>
      <c r="C34" s="64">
        <f>SUM(C7,C9,C11,C13,C15,C17,C19,C21,C23,C25,C27,C29,C31)-0.01</f>
        <v>443763.93999999994</v>
      </c>
      <c r="D34" s="65" t="s">
        <v>130</v>
      </c>
      <c r="E34" s="64">
        <f>(E20+E12+E10+E8)</f>
        <v>50689.600000000006</v>
      </c>
      <c r="F34" s="64">
        <f>F20+F16+F14+F12+F10+F8</f>
        <v>116286.23000000001</v>
      </c>
      <c r="G34" s="64">
        <f>G24+G20+G16+G14+G12+G28</f>
        <v>84751.439999999988</v>
      </c>
      <c r="H34" s="64">
        <f>H24+H20+H16+H14+H12+H28+H18</f>
        <v>69376.290000000008</v>
      </c>
      <c r="I34" s="64">
        <f>I26+I28+I30</f>
        <v>41599.979999999996</v>
      </c>
      <c r="J34" s="64">
        <f>J30+J26+J24+J22</f>
        <v>56238.409999999996</v>
      </c>
      <c r="K34" s="64">
        <f>K26+K22+K20+K18+K16+K12+K30</f>
        <v>18788.07</v>
      </c>
      <c r="L34" s="64">
        <f>L28+L26+L22+L20+L18+L16+L12+L30+L32</f>
        <v>6033.9400000000005</v>
      </c>
      <c r="M34" s="72">
        <f>SUM(E34:L34)-0.02</f>
        <v>443763.94</v>
      </c>
      <c r="N34" s="61"/>
    </row>
    <row r="35" spans="1:14" ht="28.5" customHeight="1">
      <c r="A35" s="43" t="s">
        <v>82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4" ht="17.25" customHeight="1">
      <c r="A36" s="44" t="s">
        <v>126</v>
      </c>
      <c r="B36" s="45"/>
      <c r="C36" s="58"/>
      <c r="D36" s="28"/>
      <c r="E36" s="29"/>
      <c r="F36" s="48" t="s">
        <v>124</v>
      </c>
      <c r="G36" s="49"/>
      <c r="H36" s="28"/>
      <c r="I36" s="28"/>
      <c r="J36" s="28"/>
      <c r="K36" s="28"/>
      <c r="L36" s="28"/>
      <c r="M36" s="73"/>
    </row>
    <row r="37" spans="1:14" ht="17.25" customHeight="1">
      <c r="A37" s="46" t="s">
        <v>83</v>
      </c>
      <c r="B37" s="47"/>
      <c r="C37" s="59"/>
      <c r="D37" s="31"/>
      <c r="E37" s="32"/>
      <c r="F37" s="50" t="s">
        <v>125</v>
      </c>
      <c r="G37" s="51"/>
      <c r="H37" s="31"/>
      <c r="I37" s="31"/>
      <c r="J37" s="31"/>
      <c r="K37" s="31"/>
      <c r="L37" s="31"/>
      <c r="M37" s="74"/>
    </row>
    <row r="38" spans="1:14" ht="15.75" customHeight="1">
      <c r="C38" s="60"/>
    </row>
    <row r="39" spans="1:14" ht="15.75" customHeight="1">
      <c r="C39" s="60"/>
    </row>
    <row r="40" spans="1:14" ht="15.75" customHeight="1">
      <c r="C40" s="60"/>
    </row>
    <row r="41" spans="1:14" ht="15.75" customHeight="1">
      <c r="C41" s="60"/>
    </row>
    <row r="42" spans="1:14" ht="15.75" customHeight="1">
      <c r="C42" s="60"/>
    </row>
    <row r="43" spans="1:14" ht="15.75" customHeight="1">
      <c r="C43" s="60"/>
    </row>
    <row r="44" spans="1:14" ht="15.75" customHeight="1">
      <c r="C44" s="60"/>
    </row>
    <row r="45" spans="1:14" ht="15.75" customHeight="1">
      <c r="C45" s="60"/>
    </row>
    <row r="46" spans="1:14" ht="15.75" customHeight="1">
      <c r="C46" s="60"/>
    </row>
    <row r="47" spans="1:14" ht="15.75" customHeight="1">
      <c r="C47" s="60"/>
    </row>
    <row r="48" spans="1:14" ht="15.75" customHeight="1">
      <c r="C48" s="60"/>
    </row>
    <row r="49" spans="3:3" ht="15.75" customHeight="1">
      <c r="C49" s="60"/>
    </row>
    <row r="50" spans="3:3" ht="15.75" customHeight="1">
      <c r="C50" s="60"/>
    </row>
    <row r="51" spans="3:3" ht="15.75" customHeight="1">
      <c r="C51" s="60"/>
    </row>
    <row r="52" spans="3:3" ht="15.75" customHeight="1">
      <c r="C52" s="60"/>
    </row>
    <row r="53" spans="3:3" ht="15.75" customHeight="1">
      <c r="C53" s="60"/>
    </row>
    <row r="54" spans="3:3" ht="15.75" customHeight="1">
      <c r="C54" s="60"/>
    </row>
    <row r="55" spans="3:3" ht="15.75" customHeight="1">
      <c r="C55" s="60"/>
    </row>
    <row r="56" spans="3:3" ht="15.75" customHeight="1">
      <c r="C56" s="60"/>
    </row>
    <row r="57" spans="3:3" ht="15.75" customHeight="1">
      <c r="C57" s="60"/>
    </row>
    <row r="58" spans="3:3" ht="15.75" customHeight="1">
      <c r="C58" s="60"/>
    </row>
    <row r="59" spans="3:3" ht="15.75" customHeight="1">
      <c r="C59" s="60"/>
    </row>
    <row r="60" spans="3:3" ht="15.75" customHeight="1">
      <c r="C60" s="60"/>
    </row>
    <row r="61" spans="3:3" ht="15.75" customHeight="1">
      <c r="C61" s="60"/>
    </row>
    <row r="62" spans="3:3" ht="15.75" customHeight="1">
      <c r="C62" s="60"/>
    </row>
    <row r="63" spans="3:3" ht="15.75" customHeight="1">
      <c r="C63" s="60"/>
    </row>
    <row r="64" spans="3:3" ht="15.75" customHeight="1">
      <c r="C64" s="60"/>
    </row>
    <row r="65" spans="3:3" ht="15.75" customHeight="1">
      <c r="C65" s="60"/>
    </row>
    <row r="66" spans="3:3" ht="15.75" customHeight="1">
      <c r="C66" s="60"/>
    </row>
    <row r="67" spans="3:3" ht="15.75" customHeight="1">
      <c r="C67" s="60"/>
    </row>
    <row r="68" spans="3:3" ht="15.75" customHeight="1">
      <c r="C68" s="60"/>
    </row>
    <row r="69" spans="3:3" ht="15.75" customHeight="1">
      <c r="C69" s="60"/>
    </row>
    <row r="70" spans="3:3" ht="15.75" customHeight="1">
      <c r="C70" s="60"/>
    </row>
    <row r="71" spans="3:3" ht="15.75" customHeight="1">
      <c r="C71" s="60"/>
    </row>
    <row r="72" spans="3:3" ht="15.75" customHeight="1">
      <c r="C72" s="60"/>
    </row>
    <row r="73" spans="3:3" ht="15.75" customHeight="1">
      <c r="C73" s="60"/>
    </row>
    <row r="74" spans="3:3" ht="15.75" customHeight="1">
      <c r="C74" s="60"/>
    </row>
    <row r="75" spans="3:3" ht="15.75" customHeight="1">
      <c r="C75" s="60"/>
    </row>
    <row r="76" spans="3:3" ht="15.75" customHeight="1">
      <c r="C76" s="60"/>
    </row>
    <row r="77" spans="3:3" ht="15.75" customHeight="1">
      <c r="C77" s="60"/>
    </row>
    <row r="78" spans="3:3" ht="15.75" customHeight="1">
      <c r="C78" s="60"/>
    </row>
    <row r="79" spans="3:3" ht="15.75" customHeight="1">
      <c r="C79" s="60"/>
    </row>
    <row r="80" spans="3:3" ht="15.75" customHeight="1">
      <c r="C80" s="60"/>
    </row>
    <row r="81" spans="3:3" ht="15.75" customHeight="1">
      <c r="C81" s="60"/>
    </row>
    <row r="82" spans="3:3" ht="15.75" customHeight="1">
      <c r="C82" s="60"/>
    </row>
    <row r="83" spans="3:3" ht="15.75" customHeight="1">
      <c r="C83" s="60"/>
    </row>
    <row r="84" spans="3:3" ht="15.75" customHeight="1">
      <c r="C84" s="60"/>
    </row>
    <row r="85" spans="3:3" ht="15.75" customHeight="1">
      <c r="C85" s="60"/>
    </row>
    <row r="86" spans="3:3" ht="15.75" customHeight="1">
      <c r="C86" s="60"/>
    </row>
    <row r="87" spans="3:3" ht="15.75" customHeight="1">
      <c r="C87" s="60"/>
    </row>
    <row r="88" spans="3:3" ht="15.75" customHeight="1">
      <c r="C88" s="60"/>
    </row>
    <row r="89" spans="3:3" ht="15.75" customHeight="1">
      <c r="C89" s="60"/>
    </row>
    <row r="90" spans="3:3" ht="15.75" customHeight="1">
      <c r="C90" s="60"/>
    </row>
    <row r="91" spans="3:3" ht="15.75" customHeight="1">
      <c r="C91" s="60"/>
    </row>
    <row r="92" spans="3:3" ht="15.75" customHeight="1">
      <c r="C92" s="60"/>
    </row>
    <row r="93" spans="3:3" ht="15.75" customHeight="1">
      <c r="C93" s="60"/>
    </row>
    <row r="94" spans="3:3" ht="15.75" customHeight="1">
      <c r="C94" s="60"/>
    </row>
    <row r="95" spans="3:3" ht="15.75" customHeight="1">
      <c r="C95" s="60"/>
    </row>
    <row r="96" spans="3:3" ht="15.75" customHeight="1">
      <c r="C96" s="60"/>
    </row>
    <row r="97" spans="3:3" ht="15.75" customHeight="1">
      <c r="C97" s="60"/>
    </row>
    <row r="98" spans="3:3" ht="15.75" customHeight="1">
      <c r="C98" s="60"/>
    </row>
    <row r="99" spans="3:3" ht="15.75" customHeight="1">
      <c r="C99" s="60"/>
    </row>
    <row r="100" spans="3:3" ht="15.75" customHeight="1">
      <c r="C100" s="60"/>
    </row>
    <row r="101" spans="3:3" ht="15.75" customHeight="1">
      <c r="C101" s="60"/>
    </row>
    <row r="102" spans="3:3" ht="15.75" customHeight="1">
      <c r="C102" s="60"/>
    </row>
    <row r="103" spans="3:3" ht="15.75" customHeight="1">
      <c r="C103" s="60"/>
    </row>
    <row r="104" spans="3:3" ht="15.75" customHeight="1">
      <c r="C104" s="60"/>
    </row>
    <row r="105" spans="3:3" ht="15.75" customHeight="1">
      <c r="C105" s="60"/>
    </row>
    <row r="106" spans="3:3" ht="15.75" customHeight="1">
      <c r="C106" s="60"/>
    </row>
    <row r="107" spans="3:3" ht="15.75" customHeight="1">
      <c r="C107" s="60"/>
    </row>
    <row r="108" spans="3:3" ht="15.75" customHeight="1">
      <c r="C108" s="60"/>
    </row>
    <row r="109" spans="3:3" ht="15.75" customHeight="1">
      <c r="C109" s="60"/>
    </row>
    <row r="110" spans="3:3" ht="15.75" customHeight="1">
      <c r="C110" s="60"/>
    </row>
    <row r="111" spans="3:3" ht="15.75" customHeight="1">
      <c r="C111" s="60"/>
    </row>
    <row r="112" spans="3:3" ht="15.75" customHeight="1">
      <c r="C112" s="60"/>
    </row>
    <row r="113" spans="3:3" ht="15.75" customHeight="1">
      <c r="C113" s="60"/>
    </row>
    <row r="114" spans="3:3" ht="15.75" customHeight="1">
      <c r="C114" s="60"/>
    </row>
    <row r="115" spans="3:3" ht="15.75" customHeight="1">
      <c r="C115" s="60"/>
    </row>
    <row r="116" spans="3:3" ht="15.75" customHeight="1">
      <c r="C116" s="60"/>
    </row>
    <row r="117" spans="3:3" ht="15.75" customHeight="1">
      <c r="C117" s="60"/>
    </row>
    <row r="118" spans="3:3" ht="15.75" customHeight="1">
      <c r="C118" s="60"/>
    </row>
    <row r="119" spans="3:3" ht="15.75" customHeight="1">
      <c r="C119" s="60"/>
    </row>
    <row r="120" spans="3:3" ht="15.75" customHeight="1">
      <c r="C120" s="60"/>
    </row>
    <row r="121" spans="3:3" ht="15.75" customHeight="1">
      <c r="C121" s="60"/>
    </row>
    <row r="122" spans="3:3" ht="15.75" customHeight="1">
      <c r="C122" s="60"/>
    </row>
    <row r="123" spans="3:3" ht="15.75" customHeight="1">
      <c r="C123" s="60"/>
    </row>
    <row r="124" spans="3:3" ht="15.75" customHeight="1">
      <c r="C124" s="60"/>
    </row>
    <row r="125" spans="3:3" ht="15.75" customHeight="1">
      <c r="C125" s="60"/>
    </row>
    <row r="126" spans="3:3" ht="15.75" customHeight="1">
      <c r="C126" s="60"/>
    </row>
    <row r="127" spans="3:3" ht="15.75" customHeight="1">
      <c r="C127" s="60"/>
    </row>
    <row r="128" spans="3:3" ht="15.75" customHeight="1">
      <c r="C128" s="60"/>
    </row>
    <row r="129" spans="3:3" ht="15.75" customHeight="1">
      <c r="C129" s="60"/>
    </row>
    <row r="130" spans="3:3" ht="15.75" customHeight="1">
      <c r="C130" s="60"/>
    </row>
    <row r="131" spans="3:3" ht="15.75" customHeight="1">
      <c r="C131" s="60"/>
    </row>
    <row r="132" spans="3:3" ht="15.75" customHeight="1">
      <c r="C132" s="60"/>
    </row>
    <row r="133" spans="3:3" ht="15.75" customHeight="1">
      <c r="C133" s="60"/>
    </row>
    <row r="134" spans="3:3" ht="15.75" customHeight="1">
      <c r="C134" s="60"/>
    </row>
    <row r="135" spans="3:3" ht="15.75" customHeight="1">
      <c r="C135" s="60"/>
    </row>
    <row r="136" spans="3:3" ht="15.75" customHeight="1">
      <c r="C136" s="60"/>
    </row>
    <row r="137" spans="3:3" ht="15.75" customHeight="1">
      <c r="C137" s="60"/>
    </row>
    <row r="138" spans="3:3" ht="15.75" customHeight="1">
      <c r="C138" s="60"/>
    </row>
    <row r="139" spans="3:3" ht="15.75" customHeight="1">
      <c r="C139" s="60"/>
    </row>
    <row r="140" spans="3:3" ht="15.75" customHeight="1">
      <c r="C140" s="60"/>
    </row>
    <row r="141" spans="3:3" ht="15.75" customHeight="1">
      <c r="C141" s="60"/>
    </row>
    <row r="142" spans="3:3" ht="15.75" customHeight="1">
      <c r="C142" s="60"/>
    </row>
    <row r="143" spans="3:3" ht="15.75" customHeight="1">
      <c r="C143" s="60"/>
    </row>
    <row r="144" spans="3:3" ht="15.75" customHeight="1">
      <c r="C144" s="60"/>
    </row>
    <row r="145" spans="3:3" ht="15.75" customHeight="1">
      <c r="C145" s="60"/>
    </row>
    <row r="146" spans="3:3" ht="15.75" customHeight="1">
      <c r="C146" s="60"/>
    </row>
    <row r="147" spans="3:3" ht="15.75" customHeight="1">
      <c r="C147" s="60"/>
    </row>
    <row r="148" spans="3:3" ht="15.75" customHeight="1">
      <c r="C148" s="60"/>
    </row>
    <row r="149" spans="3:3" ht="15.75" customHeight="1">
      <c r="C149" s="60"/>
    </row>
    <row r="150" spans="3:3" ht="15.75" customHeight="1">
      <c r="C150" s="60"/>
    </row>
    <row r="151" spans="3:3" ht="15.75" customHeight="1">
      <c r="C151" s="60"/>
    </row>
    <row r="152" spans="3:3" ht="15.75" customHeight="1">
      <c r="C152" s="60"/>
    </row>
    <row r="153" spans="3:3" ht="15.75" customHeight="1">
      <c r="C153" s="60"/>
    </row>
    <row r="154" spans="3:3" ht="15.75" customHeight="1">
      <c r="C154" s="60"/>
    </row>
    <row r="155" spans="3:3" ht="15.75" customHeight="1">
      <c r="C155" s="60"/>
    </row>
    <row r="156" spans="3:3" ht="15.75" customHeight="1">
      <c r="C156" s="60"/>
    </row>
    <row r="157" spans="3:3" ht="15.75" customHeight="1">
      <c r="C157" s="60"/>
    </row>
    <row r="158" spans="3:3" ht="15.75" customHeight="1">
      <c r="C158" s="60"/>
    </row>
    <row r="159" spans="3:3" ht="15.75" customHeight="1">
      <c r="C159" s="60"/>
    </row>
    <row r="160" spans="3:3" ht="15.75" customHeight="1">
      <c r="C160" s="60"/>
    </row>
    <row r="161" spans="3:3" ht="15.75" customHeight="1">
      <c r="C161" s="60"/>
    </row>
    <row r="162" spans="3:3" ht="15.75" customHeight="1">
      <c r="C162" s="60"/>
    </row>
    <row r="163" spans="3:3" ht="15.75" customHeight="1">
      <c r="C163" s="60"/>
    </row>
    <row r="164" spans="3:3" ht="15.75" customHeight="1">
      <c r="C164" s="60"/>
    </row>
    <row r="165" spans="3:3" ht="15.75" customHeight="1">
      <c r="C165" s="60"/>
    </row>
    <row r="166" spans="3:3" ht="15.75" customHeight="1">
      <c r="C166" s="60"/>
    </row>
    <row r="167" spans="3:3" ht="15.75" customHeight="1">
      <c r="C167" s="60"/>
    </row>
    <row r="168" spans="3:3" ht="15.75" customHeight="1">
      <c r="C168" s="60"/>
    </row>
    <row r="169" spans="3:3" ht="15.75" customHeight="1">
      <c r="C169" s="60"/>
    </row>
    <row r="170" spans="3:3" ht="15.75" customHeight="1">
      <c r="C170" s="60"/>
    </row>
    <row r="171" spans="3:3" ht="15.75" customHeight="1">
      <c r="C171" s="60"/>
    </row>
    <row r="172" spans="3:3" ht="15.75" customHeight="1">
      <c r="C172" s="60"/>
    </row>
    <row r="173" spans="3:3" ht="15.75" customHeight="1">
      <c r="C173" s="60"/>
    </row>
    <row r="174" spans="3:3" ht="15.75" customHeight="1">
      <c r="C174" s="60"/>
    </row>
    <row r="175" spans="3:3" ht="15.75" customHeight="1">
      <c r="C175" s="60"/>
    </row>
    <row r="176" spans="3:3" ht="15.75" customHeight="1">
      <c r="C176" s="60"/>
    </row>
    <row r="177" spans="3:3" ht="15.75" customHeight="1">
      <c r="C177" s="60"/>
    </row>
    <row r="178" spans="3:3" ht="15.75" customHeight="1">
      <c r="C178" s="60"/>
    </row>
    <row r="179" spans="3:3" ht="15.75" customHeight="1">
      <c r="C179" s="60"/>
    </row>
    <row r="180" spans="3:3" ht="15.75" customHeight="1">
      <c r="C180" s="60"/>
    </row>
    <row r="181" spans="3:3" ht="15.75" customHeight="1">
      <c r="C181" s="60"/>
    </row>
    <row r="182" spans="3:3" ht="15.75" customHeight="1">
      <c r="C182" s="60"/>
    </row>
    <row r="183" spans="3:3" ht="15.75" customHeight="1">
      <c r="C183" s="60"/>
    </row>
    <row r="184" spans="3:3" ht="15.75" customHeight="1">
      <c r="C184" s="60"/>
    </row>
    <row r="185" spans="3:3" ht="15.75" customHeight="1">
      <c r="C185" s="60"/>
    </row>
    <row r="186" spans="3:3" ht="15.75" customHeight="1">
      <c r="C186" s="60"/>
    </row>
    <row r="187" spans="3:3" ht="15.75" customHeight="1">
      <c r="C187" s="60"/>
    </row>
    <row r="188" spans="3:3" ht="15.75" customHeight="1">
      <c r="C188" s="60"/>
    </row>
    <row r="189" spans="3:3" ht="15.75" customHeight="1">
      <c r="C189" s="60"/>
    </row>
    <row r="190" spans="3:3" ht="15.75" customHeight="1">
      <c r="C190" s="60"/>
    </row>
    <row r="191" spans="3:3" ht="15.75" customHeight="1">
      <c r="C191" s="60"/>
    </row>
    <row r="192" spans="3:3" ht="15.75" customHeight="1">
      <c r="C192" s="60"/>
    </row>
    <row r="193" spans="3:3" ht="15.75" customHeight="1">
      <c r="C193" s="60"/>
    </row>
    <row r="194" spans="3:3" ht="15.75" customHeight="1">
      <c r="C194" s="60"/>
    </row>
    <row r="195" spans="3:3" ht="15.75" customHeight="1">
      <c r="C195" s="60"/>
    </row>
    <row r="196" spans="3:3" ht="15.75" customHeight="1">
      <c r="C196" s="60"/>
    </row>
    <row r="197" spans="3:3" ht="15.75" customHeight="1">
      <c r="C197" s="60"/>
    </row>
    <row r="198" spans="3:3" ht="15.75" customHeight="1">
      <c r="C198" s="60"/>
    </row>
    <row r="199" spans="3:3" ht="15.75" customHeight="1">
      <c r="C199" s="60"/>
    </row>
    <row r="200" spans="3:3" ht="15.75" customHeight="1">
      <c r="C200" s="60"/>
    </row>
    <row r="201" spans="3:3" ht="15.75" customHeight="1">
      <c r="C201" s="60"/>
    </row>
    <row r="202" spans="3:3" ht="15.75" customHeight="1">
      <c r="C202" s="60"/>
    </row>
    <row r="203" spans="3:3" ht="15.75" customHeight="1">
      <c r="C203" s="60"/>
    </row>
    <row r="204" spans="3:3" ht="15.75" customHeight="1">
      <c r="C204" s="60"/>
    </row>
    <row r="205" spans="3:3" ht="15.75" customHeight="1">
      <c r="C205" s="60"/>
    </row>
    <row r="206" spans="3:3" ht="15.75" customHeight="1">
      <c r="C206" s="60"/>
    </row>
    <row r="207" spans="3:3" ht="15.75" customHeight="1">
      <c r="C207" s="60"/>
    </row>
    <row r="208" spans="3:3" ht="15.75" customHeight="1">
      <c r="C208" s="60"/>
    </row>
    <row r="209" spans="3:3" ht="15.75" customHeight="1">
      <c r="C209" s="60"/>
    </row>
    <row r="210" spans="3:3" ht="15.75" customHeight="1">
      <c r="C210" s="60"/>
    </row>
    <row r="211" spans="3:3" ht="15.75" customHeight="1">
      <c r="C211" s="60"/>
    </row>
    <row r="212" spans="3:3" ht="15.75" customHeight="1">
      <c r="C212" s="60"/>
    </row>
    <row r="213" spans="3:3" ht="15.75" customHeight="1">
      <c r="C213" s="60"/>
    </row>
    <row r="214" spans="3:3" ht="15.75" customHeight="1">
      <c r="C214" s="60"/>
    </row>
    <row r="215" spans="3:3" ht="15.75" customHeight="1">
      <c r="C215" s="60"/>
    </row>
    <row r="216" spans="3:3" ht="15.75" customHeight="1">
      <c r="C216" s="60"/>
    </row>
    <row r="217" spans="3:3" ht="15.75" customHeight="1">
      <c r="C217" s="60"/>
    </row>
    <row r="218" spans="3:3" ht="15.75" customHeight="1">
      <c r="C218" s="60"/>
    </row>
    <row r="219" spans="3:3" ht="15.75" customHeight="1">
      <c r="C219" s="60"/>
    </row>
    <row r="220" spans="3:3" ht="15.75" customHeight="1">
      <c r="C220" s="60"/>
    </row>
    <row r="221" spans="3:3" ht="15.75" customHeight="1">
      <c r="C221" s="60"/>
    </row>
    <row r="222" spans="3:3" ht="15.75" customHeight="1">
      <c r="C222" s="60"/>
    </row>
    <row r="223" spans="3:3" ht="15.75" customHeight="1">
      <c r="C223" s="60"/>
    </row>
    <row r="224" spans="3:3" ht="15.75" customHeight="1">
      <c r="C224" s="60"/>
    </row>
    <row r="225" spans="3:3" ht="15.75" customHeight="1">
      <c r="C225" s="60"/>
    </row>
    <row r="226" spans="3:3" ht="15.75" customHeight="1">
      <c r="C226" s="60"/>
    </row>
    <row r="227" spans="3:3" ht="15.75" customHeight="1">
      <c r="C227" s="60"/>
    </row>
    <row r="228" spans="3:3" ht="15.75" customHeight="1">
      <c r="C228" s="60"/>
    </row>
    <row r="229" spans="3:3" ht="15.75" customHeight="1">
      <c r="C229" s="60"/>
    </row>
    <row r="230" spans="3:3" ht="15.75" customHeight="1">
      <c r="C230" s="60"/>
    </row>
    <row r="231" spans="3:3" ht="15.75" customHeight="1">
      <c r="C231" s="60"/>
    </row>
    <row r="232" spans="3:3" ht="15.75" customHeight="1">
      <c r="C232" s="60"/>
    </row>
    <row r="233" spans="3:3" ht="15.75" customHeight="1">
      <c r="C233" s="60"/>
    </row>
    <row r="234" spans="3:3" ht="15.75" customHeight="1">
      <c r="C234" s="60"/>
    </row>
    <row r="235" spans="3:3" ht="15.75" customHeight="1">
      <c r="C235" s="60"/>
    </row>
    <row r="236" spans="3:3" ht="15.75" customHeight="1">
      <c r="C236" s="60"/>
    </row>
    <row r="237" spans="3:3" ht="15.75" customHeight="1">
      <c r="C237" s="60"/>
    </row>
    <row r="238" spans="3:3" ht="15.75" customHeight="1">
      <c r="C238" s="60"/>
    </row>
    <row r="239" spans="3:3" ht="15.75" customHeight="1">
      <c r="C239" s="60"/>
    </row>
    <row r="240" spans="3:3" ht="15.75" customHeight="1">
      <c r="C240" s="60"/>
    </row>
    <row r="241" spans="3:3" ht="15.75" customHeight="1">
      <c r="C241" s="60"/>
    </row>
    <row r="242" spans="3:3" ht="15.75" customHeight="1">
      <c r="C242" s="60"/>
    </row>
    <row r="243" spans="3:3" ht="15.75" customHeight="1">
      <c r="C243" s="60"/>
    </row>
    <row r="244" spans="3:3" ht="15.75" customHeight="1">
      <c r="C244" s="60"/>
    </row>
    <row r="245" spans="3:3" ht="15.75" customHeight="1">
      <c r="C245" s="60"/>
    </row>
    <row r="246" spans="3:3" ht="15.75" customHeight="1">
      <c r="C246" s="60"/>
    </row>
    <row r="247" spans="3:3" ht="15.75" customHeight="1">
      <c r="C247" s="60"/>
    </row>
    <row r="248" spans="3:3" ht="15.75" customHeight="1">
      <c r="C248" s="60"/>
    </row>
    <row r="249" spans="3:3" ht="15.75" customHeight="1">
      <c r="C249" s="60"/>
    </row>
    <row r="250" spans="3:3" ht="15.75" customHeight="1">
      <c r="C250" s="60"/>
    </row>
    <row r="251" spans="3:3" ht="15.75" customHeight="1">
      <c r="C251" s="60"/>
    </row>
    <row r="252" spans="3:3" ht="15.75" customHeight="1">
      <c r="C252" s="60"/>
    </row>
    <row r="253" spans="3:3" ht="15.75" customHeight="1">
      <c r="C253" s="60"/>
    </row>
    <row r="254" spans="3:3" ht="15.75" customHeight="1">
      <c r="C254" s="60"/>
    </row>
    <row r="255" spans="3:3" ht="15.75" customHeight="1">
      <c r="C255" s="60"/>
    </row>
    <row r="256" spans="3:3" ht="15.75" customHeight="1">
      <c r="C256" s="60"/>
    </row>
    <row r="257" spans="3:3" ht="15.75" customHeight="1">
      <c r="C257" s="60"/>
    </row>
    <row r="258" spans="3:3" ht="15.75" customHeight="1">
      <c r="C258" s="60"/>
    </row>
    <row r="259" spans="3:3" ht="15.75" customHeight="1">
      <c r="C259" s="60"/>
    </row>
    <row r="260" spans="3:3" ht="15.75" customHeight="1">
      <c r="C260" s="60"/>
    </row>
    <row r="261" spans="3:3" ht="15.75" customHeight="1">
      <c r="C261" s="60"/>
    </row>
    <row r="262" spans="3:3" ht="15.75" customHeight="1">
      <c r="C262" s="60"/>
    </row>
    <row r="263" spans="3:3" ht="15.75" customHeight="1">
      <c r="C263" s="60"/>
    </row>
    <row r="264" spans="3:3" ht="15.75" customHeight="1">
      <c r="C264" s="60"/>
    </row>
    <row r="265" spans="3:3" ht="15.75" customHeight="1">
      <c r="C265" s="60"/>
    </row>
    <row r="266" spans="3:3" ht="15.75" customHeight="1">
      <c r="C266" s="60"/>
    </row>
    <row r="267" spans="3:3" ht="15.75" customHeight="1">
      <c r="C267" s="60"/>
    </row>
    <row r="268" spans="3:3" ht="15.75" customHeight="1">
      <c r="C268" s="60"/>
    </row>
    <row r="269" spans="3:3" ht="15.75" customHeight="1">
      <c r="C269" s="60"/>
    </row>
    <row r="270" spans="3:3" ht="15.75" customHeight="1">
      <c r="C270" s="60"/>
    </row>
    <row r="271" spans="3:3" ht="15.75" customHeight="1">
      <c r="C271" s="60"/>
    </row>
    <row r="272" spans="3:3" ht="15.75" customHeight="1">
      <c r="C272" s="60"/>
    </row>
    <row r="273" spans="3:3" ht="15.75" customHeight="1">
      <c r="C273" s="60"/>
    </row>
    <row r="274" spans="3:3" ht="15.75" customHeight="1">
      <c r="C274" s="60"/>
    </row>
    <row r="275" spans="3:3" ht="15.75" customHeight="1">
      <c r="C275" s="60"/>
    </row>
    <row r="276" spans="3:3" ht="15.75" customHeight="1">
      <c r="C276" s="60"/>
    </row>
    <row r="277" spans="3:3" ht="15.75" customHeight="1">
      <c r="C277" s="60"/>
    </row>
    <row r="278" spans="3:3" ht="15.75" customHeight="1">
      <c r="C278" s="60"/>
    </row>
    <row r="279" spans="3:3" ht="15.75" customHeight="1">
      <c r="C279" s="60"/>
    </row>
    <row r="280" spans="3:3" ht="15.75" customHeight="1">
      <c r="C280" s="60"/>
    </row>
    <row r="281" spans="3:3" ht="15.75" customHeight="1">
      <c r="C281" s="60"/>
    </row>
    <row r="282" spans="3:3" ht="15.75" customHeight="1">
      <c r="C282" s="60"/>
    </row>
    <row r="283" spans="3:3" ht="15.75" customHeight="1">
      <c r="C283" s="60"/>
    </row>
    <row r="284" spans="3:3" ht="15.75" customHeight="1">
      <c r="C284" s="60"/>
    </row>
    <row r="285" spans="3:3" ht="15.75" customHeight="1">
      <c r="C285" s="60"/>
    </row>
    <row r="286" spans="3:3" ht="15.75" customHeight="1">
      <c r="C286" s="60"/>
    </row>
    <row r="287" spans="3:3" ht="15.75" customHeight="1">
      <c r="C287" s="60"/>
    </row>
    <row r="288" spans="3:3" ht="15.75" customHeight="1">
      <c r="C288" s="60"/>
    </row>
    <row r="289" spans="3:3" ht="15.75" customHeight="1">
      <c r="C289" s="60"/>
    </row>
    <row r="290" spans="3:3" ht="15.75" customHeight="1">
      <c r="C290" s="60"/>
    </row>
    <row r="291" spans="3:3" ht="15.75" customHeight="1">
      <c r="C291" s="60"/>
    </row>
    <row r="292" spans="3:3" ht="15.75" customHeight="1">
      <c r="C292" s="60"/>
    </row>
    <row r="293" spans="3:3" ht="15.75" customHeight="1">
      <c r="C293" s="60"/>
    </row>
    <row r="294" spans="3:3" ht="15.75" customHeight="1">
      <c r="C294" s="60"/>
    </row>
    <row r="295" spans="3:3" ht="15.75" customHeight="1">
      <c r="C295" s="60"/>
    </row>
    <row r="296" spans="3:3" ht="15.75" customHeight="1">
      <c r="C296" s="60"/>
    </row>
    <row r="297" spans="3:3" ht="15.75" customHeight="1">
      <c r="C297" s="60"/>
    </row>
    <row r="298" spans="3:3" ht="15.75" customHeight="1">
      <c r="C298" s="60"/>
    </row>
    <row r="299" spans="3:3" ht="15.75" customHeight="1">
      <c r="C299" s="60"/>
    </row>
    <row r="300" spans="3:3" ht="15.75" customHeight="1">
      <c r="C300" s="60"/>
    </row>
    <row r="301" spans="3:3" ht="15.75" customHeight="1">
      <c r="C301" s="60"/>
    </row>
    <row r="302" spans="3:3" ht="15.75" customHeight="1">
      <c r="C302" s="60"/>
    </row>
    <row r="303" spans="3:3" ht="15.75" customHeight="1">
      <c r="C303" s="60"/>
    </row>
    <row r="304" spans="3:3" ht="15.75" customHeight="1">
      <c r="C304" s="60"/>
    </row>
    <row r="305" spans="3:3" ht="15.75" customHeight="1">
      <c r="C305" s="60"/>
    </row>
    <row r="306" spans="3:3" ht="15.75" customHeight="1">
      <c r="C306" s="60"/>
    </row>
    <row r="307" spans="3:3" ht="15.75" customHeight="1">
      <c r="C307" s="60"/>
    </row>
    <row r="308" spans="3:3" ht="15.75" customHeight="1">
      <c r="C308" s="60"/>
    </row>
    <row r="309" spans="3:3" ht="15.75" customHeight="1">
      <c r="C309" s="60"/>
    </row>
    <row r="310" spans="3:3" ht="15.75" customHeight="1">
      <c r="C310" s="60"/>
    </row>
    <row r="311" spans="3:3" ht="15.75" customHeight="1">
      <c r="C311" s="60"/>
    </row>
    <row r="312" spans="3:3" ht="15.75" customHeight="1">
      <c r="C312" s="60"/>
    </row>
    <row r="313" spans="3:3" ht="15.75" customHeight="1">
      <c r="C313" s="60"/>
    </row>
    <row r="314" spans="3:3" ht="15.75" customHeight="1">
      <c r="C314" s="60"/>
    </row>
    <row r="315" spans="3:3" ht="15.75" customHeight="1">
      <c r="C315" s="60"/>
    </row>
    <row r="316" spans="3:3" ht="15.75" customHeight="1">
      <c r="C316" s="60"/>
    </row>
    <row r="317" spans="3:3" ht="15.75" customHeight="1">
      <c r="C317" s="60"/>
    </row>
    <row r="318" spans="3:3" ht="15.75" customHeight="1">
      <c r="C318" s="60"/>
    </row>
    <row r="319" spans="3:3" ht="15.75" customHeight="1">
      <c r="C319" s="60"/>
    </row>
    <row r="320" spans="3:3" ht="15.75" customHeight="1">
      <c r="C320" s="60"/>
    </row>
    <row r="321" spans="3:3" ht="15.75" customHeight="1">
      <c r="C321" s="60"/>
    </row>
    <row r="322" spans="3:3" ht="15.75" customHeight="1">
      <c r="C322" s="60"/>
    </row>
    <row r="323" spans="3:3" ht="15.75" customHeight="1">
      <c r="C323" s="60"/>
    </row>
    <row r="324" spans="3:3" ht="15.75" customHeight="1">
      <c r="C324" s="60"/>
    </row>
    <row r="325" spans="3:3" ht="15.75" customHeight="1">
      <c r="C325" s="60"/>
    </row>
    <row r="326" spans="3:3" ht="15.75" customHeight="1">
      <c r="C326" s="60"/>
    </row>
    <row r="327" spans="3:3" ht="15.75" customHeight="1">
      <c r="C327" s="60"/>
    </row>
    <row r="328" spans="3:3" ht="15.75" customHeight="1">
      <c r="C328" s="60"/>
    </row>
    <row r="329" spans="3:3" ht="15.75" customHeight="1">
      <c r="C329" s="60"/>
    </row>
    <row r="330" spans="3:3" ht="15.75" customHeight="1">
      <c r="C330" s="60"/>
    </row>
    <row r="331" spans="3:3" ht="15.75" customHeight="1">
      <c r="C331" s="60"/>
    </row>
    <row r="332" spans="3:3" ht="15.75" customHeight="1">
      <c r="C332" s="60"/>
    </row>
    <row r="333" spans="3:3" ht="15.75" customHeight="1">
      <c r="C333" s="60"/>
    </row>
    <row r="334" spans="3:3" ht="15.75" customHeight="1">
      <c r="C334" s="60"/>
    </row>
    <row r="335" spans="3:3" ht="15.75" customHeight="1">
      <c r="C335" s="60"/>
    </row>
    <row r="336" spans="3:3" ht="15.75" customHeight="1">
      <c r="C336" s="60"/>
    </row>
    <row r="337" spans="3:3" ht="15.75" customHeight="1">
      <c r="C337" s="60"/>
    </row>
    <row r="338" spans="3:3" ht="15.75" customHeight="1">
      <c r="C338" s="60"/>
    </row>
    <row r="339" spans="3:3" ht="15.75" customHeight="1">
      <c r="C339" s="60"/>
    </row>
    <row r="340" spans="3:3" ht="15.75" customHeight="1">
      <c r="C340" s="60"/>
    </row>
    <row r="341" spans="3:3" ht="15.75" customHeight="1">
      <c r="C341" s="60"/>
    </row>
    <row r="342" spans="3:3" ht="15.75" customHeight="1">
      <c r="C342" s="60"/>
    </row>
    <row r="343" spans="3:3" ht="15.75" customHeight="1">
      <c r="C343" s="60"/>
    </row>
    <row r="344" spans="3:3" ht="15.75" customHeight="1">
      <c r="C344" s="60"/>
    </row>
    <row r="345" spans="3:3" ht="15.75" customHeight="1">
      <c r="C345" s="60"/>
    </row>
    <row r="346" spans="3:3" ht="15.75" customHeight="1">
      <c r="C346" s="60"/>
    </row>
    <row r="347" spans="3:3" ht="15.75" customHeight="1">
      <c r="C347" s="60"/>
    </row>
    <row r="348" spans="3:3" ht="15.75" customHeight="1">
      <c r="C348" s="60"/>
    </row>
    <row r="349" spans="3:3" ht="15.75" customHeight="1">
      <c r="C349" s="60"/>
    </row>
    <row r="350" spans="3:3" ht="15.75" customHeight="1">
      <c r="C350" s="60"/>
    </row>
    <row r="351" spans="3:3" ht="15.75" customHeight="1">
      <c r="C351" s="60"/>
    </row>
    <row r="352" spans="3:3" ht="15.75" customHeight="1">
      <c r="C352" s="60"/>
    </row>
    <row r="353" spans="3:3" ht="15.75" customHeight="1">
      <c r="C353" s="60"/>
    </row>
    <row r="354" spans="3:3" ht="15.75" customHeight="1">
      <c r="C354" s="60"/>
    </row>
    <row r="355" spans="3:3" ht="15.75" customHeight="1">
      <c r="C355" s="60"/>
    </row>
    <row r="356" spans="3:3" ht="15.75" customHeight="1">
      <c r="C356" s="60"/>
    </row>
    <row r="357" spans="3:3" ht="15.75" customHeight="1">
      <c r="C357" s="60"/>
    </row>
    <row r="358" spans="3:3" ht="15.75" customHeight="1">
      <c r="C358" s="60"/>
    </row>
    <row r="359" spans="3:3" ht="15.75" customHeight="1">
      <c r="C359" s="60"/>
    </row>
    <row r="360" spans="3:3" ht="15.75" customHeight="1">
      <c r="C360" s="60"/>
    </row>
    <row r="361" spans="3:3" ht="15.75" customHeight="1">
      <c r="C361" s="60"/>
    </row>
    <row r="362" spans="3:3" ht="15.75" customHeight="1">
      <c r="C362" s="60"/>
    </row>
    <row r="363" spans="3:3" ht="15.75" customHeight="1">
      <c r="C363" s="60"/>
    </row>
    <row r="364" spans="3:3" ht="15.75" customHeight="1">
      <c r="C364" s="60"/>
    </row>
    <row r="365" spans="3:3" ht="15.75" customHeight="1">
      <c r="C365" s="60"/>
    </row>
    <row r="366" spans="3:3" ht="15.75" customHeight="1">
      <c r="C366" s="60"/>
    </row>
    <row r="367" spans="3:3" ht="15.75" customHeight="1">
      <c r="C367" s="60"/>
    </row>
    <row r="368" spans="3:3" ht="15.75" customHeight="1">
      <c r="C368" s="60"/>
    </row>
    <row r="369" spans="3:3" ht="15.75" customHeight="1">
      <c r="C369" s="60"/>
    </row>
    <row r="370" spans="3:3" ht="15.75" customHeight="1">
      <c r="C370" s="60"/>
    </row>
    <row r="371" spans="3:3" ht="15.75" customHeight="1">
      <c r="C371" s="60"/>
    </row>
    <row r="372" spans="3:3" ht="15.75" customHeight="1">
      <c r="C372" s="60"/>
    </row>
    <row r="373" spans="3:3" ht="15.75" customHeight="1">
      <c r="C373" s="60"/>
    </row>
    <row r="374" spans="3:3" ht="15.75" customHeight="1">
      <c r="C374" s="60"/>
    </row>
    <row r="375" spans="3:3" ht="15.75" customHeight="1">
      <c r="C375" s="60"/>
    </row>
    <row r="376" spans="3:3" ht="15.75" customHeight="1">
      <c r="C376" s="60"/>
    </row>
    <row r="377" spans="3:3" ht="15.75" customHeight="1">
      <c r="C377" s="60"/>
    </row>
    <row r="378" spans="3:3" ht="15.75" customHeight="1">
      <c r="C378" s="60"/>
    </row>
    <row r="379" spans="3:3" ht="15.75" customHeight="1">
      <c r="C379" s="60"/>
    </row>
    <row r="380" spans="3:3" ht="15.75" customHeight="1">
      <c r="C380" s="60"/>
    </row>
    <row r="381" spans="3:3" ht="15.75" customHeight="1">
      <c r="C381" s="60"/>
    </row>
    <row r="382" spans="3:3" ht="15.75" customHeight="1">
      <c r="C382" s="60"/>
    </row>
    <row r="383" spans="3:3" ht="15.75" customHeight="1">
      <c r="C383" s="60"/>
    </row>
    <row r="384" spans="3:3" ht="15.75" customHeight="1">
      <c r="C384" s="60"/>
    </row>
    <row r="385" spans="3:3" ht="15.75" customHeight="1">
      <c r="C385" s="60"/>
    </row>
    <row r="386" spans="3:3" ht="15.75" customHeight="1">
      <c r="C386" s="60"/>
    </row>
    <row r="387" spans="3:3" ht="15.75" customHeight="1">
      <c r="C387" s="60"/>
    </row>
    <row r="388" spans="3:3" ht="15.75" customHeight="1">
      <c r="C388" s="60"/>
    </row>
    <row r="389" spans="3:3" ht="15.75" customHeight="1">
      <c r="C389" s="60"/>
    </row>
    <row r="390" spans="3:3" ht="15.75" customHeight="1">
      <c r="C390" s="60"/>
    </row>
    <row r="391" spans="3:3" ht="15.75" customHeight="1">
      <c r="C391" s="60"/>
    </row>
    <row r="392" spans="3:3" ht="15.75" customHeight="1">
      <c r="C392" s="60"/>
    </row>
    <row r="393" spans="3:3" ht="15.75" customHeight="1">
      <c r="C393" s="60"/>
    </row>
    <row r="394" spans="3:3" ht="15.75" customHeight="1">
      <c r="C394" s="60"/>
    </row>
    <row r="395" spans="3:3" ht="15.75" customHeight="1">
      <c r="C395" s="60"/>
    </row>
    <row r="396" spans="3:3" ht="15.75" customHeight="1">
      <c r="C396" s="60"/>
    </row>
    <row r="397" spans="3:3" ht="15.75" customHeight="1">
      <c r="C397" s="60"/>
    </row>
    <row r="398" spans="3:3" ht="15.75" customHeight="1">
      <c r="C398" s="60"/>
    </row>
    <row r="399" spans="3:3" ht="15.75" customHeight="1">
      <c r="C399" s="60"/>
    </row>
    <row r="400" spans="3:3" ht="15.75" customHeight="1">
      <c r="C400" s="60"/>
    </row>
    <row r="401" spans="3:3" ht="15.75" customHeight="1">
      <c r="C401" s="60"/>
    </row>
    <row r="402" spans="3:3" ht="15.75" customHeight="1">
      <c r="C402" s="60"/>
    </row>
    <row r="403" spans="3:3" ht="15.75" customHeight="1">
      <c r="C403" s="60"/>
    </row>
    <row r="404" spans="3:3" ht="15.75" customHeight="1">
      <c r="C404" s="60"/>
    </row>
    <row r="405" spans="3:3" ht="15.75" customHeight="1">
      <c r="C405" s="60"/>
    </row>
    <row r="406" spans="3:3" ht="15.75" customHeight="1">
      <c r="C406" s="60"/>
    </row>
    <row r="407" spans="3:3" ht="15.75" customHeight="1">
      <c r="C407" s="60"/>
    </row>
    <row r="408" spans="3:3" ht="15.75" customHeight="1">
      <c r="C408" s="60"/>
    </row>
    <row r="409" spans="3:3" ht="15.75" customHeight="1">
      <c r="C409" s="60"/>
    </row>
    <row r="410" spans="3:3" ht="15.75" customHeight="1">
      <c r="C410" s="60"/>
    </row>
    <row r="411" spans="3:3" ht="15.75" customHeight="1">
      <c r="C411" s="60"/>
    </row>
    <row r="412" spans="3:3" ht="15.75" customHeight="1">
      <c r="C412" s="60"/>
    </row>
    <row r="413" spans="3:3" ht="15.75" customHeight="1">
      <c r="C413" s="60"/>
    </row>
    <row r="414" spans="3:3" ht="15.75" customHeight="1">
      <c r="C414" s="60"/>
    </row>
    <row r="415" spans="3:3" ht="15.75" customHeight="1">
      <c r="C415" s="60"/>
    </row>
    <row r="416" spans="3:3" ht="15.75" customHeight="1">
      <c r="C416" s="60"/>
    </row>
    <row r="417" spans="3:3" ht="15.75" customHeight="1">
      <c r="C417" s="60"/>
    </row>
    <row r="418" spans="3:3" ht="15.75" customHeight="1">
      <c r="C418" s="60"/>
    </row>
    <row r="419" spans="3:3" ht="15.75" customHeight="1">
      <c r="C419" s="60"/>
    </row>
    <row r="420" spans="3:3" ht="15.75" customHeight="1">
      <c r="C420" s="60"/>
    </row>
    <row r="421" spans="3:3" ht="15.75" customHeight="1">
      <c r="C421" s="60"/>
    </row>
    <row r="422" spans="3:3" ht="15.75" customHeight="1">
      <c r="C422" s="60"/>
    </row>
    <row r="423" spans="3:3" ht="15.75" customHeight="1">
      <c r="C423" s="60"/>
    </row>
    <row r="424" spans="3:3" ht="15.75" customHeight="1">
      <c r="C424" s="60"/>
    </row>
    <row r="425" spans="3:3" ht="15.75" customHeight="1">
      <c r="C425" s="60"/>
    </row>
    <row r="426" spans="3:3" ht="15.75" customHeight="1">
      <c r="C426" s="60"/>
    </row>
    <row r="427" spans="3:3" ht="15.75" customHeight="1">
      <c r="C427" s="60"/>
    </row>
    <row r="428" spans="3:3" ht="15.75" customHeight="1">
      <c r="C428" s="60"/>
    </row>
    <row r="429" spans="3:3" ht="15.75" customHeight="1">
      <c r="C429" s="60"/>
    </row>
    <row r="430" spans="3:3" ht="15.75" customHeight="1">
      <c r="C430" s="60"/>
    </row>
    <row r="431" spans="3:3" ht="15.75" customHeight="1">
      <c r="C431" s="60"/>
    </row>
    <row r="432" spans="3:3" ht="15.75" customHeight="1">
      <c r="C432" s="60"/>
    </row>
    <row r="433" spans="3:3" ht="15.75" customHeight="1">
      <c r="C433" s="60"/>
    </row>
    <row r="434" spans="3:3" ht="15.75" customHeight="1">
      <c r="C434" s="60"/>
    </row>
    <row r="435" spans="3:3" ht="15.75" customHeight="1">
      <c r="C435" s="60"/>
    </row>
    <row r="436" spans="3:3" ht="15.75" customHeight="1">
      <c r="C436" s="60"/>
    </row>
    <row r="437" spans="3:3" ht="15.75" customHeight="1">
      <c r="C437" s="60"/>
    </row>
    <row r="438" spans="3:3" ht="15.75" customHeight="1">
      <c r="C438" s="60"/>
    </row>
    <row r="439" spans="3:3" ht="15.75" customHeight="1">
      <c r="C439" s="60"/>
    </row>
    <row r="440" spans="3:3" ht="15.75" customHeight="1">
      <c r="C440" s="60"/>
    </row>
    <row r="441" spans="3:3" ht="15.75" customHeight="1">
      <c r="C441" s="60"/>
    </row>
    <row r="442" spans="3:3" ht="15.75" customHeight="1">
      <c r="C442" s="60"/>
    </row>
    <row r="443" spans="3:3" ht="15.75" customHeight="1">
      <c r="C443" s="60"/>
    </row>
    <row r="444" spans="3:3" ht="15.75" customHeight="1">
      <c r="C444" s="60"/>
    </row>
    <row r="445" spans="3:3" ht="15.75" customHeight="1">
      <c r="C445" s="60"/>
    </row>
    <row r="446" spans="3:3" ht="15.75" customHeight="1">
      <c r="C446" s="60"/>
    </row>
    <row r="447" spans="3:3" ht="15.75" customHeight="1">
      <c r="C447" s="60"/>
    </row>
    <row r="448" spans="3:3" ht="15.75" customHeight="1">
      <c r="C448" s="60"/>
    </row>
    <row r="449" spans="3:3" ht="15.75" customHeight="1">
      <c r="C449" s="60"/>
    </row>
    <row r="450" spans="3:3" ht="15.75" customHeight="1">
      <c r="C450" s="60"/>
    </row>
    <row r="451" spans="3:3" ht="15.75" customHeight="1">
      <c r="C451" s="60"/>
    </row>
    <row r="452" spans="3:3" ht="15.75" customHeight="1">
      <c r="C452" s="60"/>
    </row>
    <row r="453" spans="3:3" ht="15.75" customHeight="1">
      <c r="C453" s="60"/>
    </row>
    <row r="454" spans="3:3" ht="15.75" customHeight="1">
      <c r="C454" s="60"/>
    </row>
    <row r="455" spans="3:3" ht="15.75" customHeight="1">
      <c r="C455" s="60"/>
    </row>
    <row r="456" spans="3:3" ht="15.75" customHeight="1">
      <c r="C456" s="60"/>
    </row>
    <row r="457" spans="3:3" ht="15.75" customHeight="1">
      <c r="C457" s="60"/>
    </row>
    <row r="458" spans="3:3" ht="15.75" customHeight="1">
      <c r="C458" s="60"/>
    </row>
    <row r="459" spans="3:3" ht="15.75" customHeight="1">
      <c r="C459" s="60"/>
    </row>
    <row r="460" spans="3:3" ht="15.75" customHeight="1">
      <c r="C460" s="60"/>
    </row>
    <row r="461" spans="3:3" ht="15.75" customHeight="1">
      <c r="C461" s="60"/>
    </row>
    <row r="462" spans="3:3" ht="15.75" customHeight="1">
      <c r="C462" s="60"/>
    </row>
    <row r="463" spans="3:3" ht="15.75" customHeight="1">
      <c r="C463" s="60"/>
    </row>
    <row r="464" spans="3:3" ht="15.75" customHeight="1">
      <c r="C464" s="60"/>
    </row>
    <row r="465" spans="3:3" ht="15.75" customHeight="1">
      <c r="C465" s="60"/>
    </row>
    <row r="466" spans="3:3" ht="15.75" customHeight="1">
      <c r="C466" s="60"/>
    </row>
    <row r="467" spans="3:3" ht="15.75" customHeight="1">
      <c r="C467" s="60"/>
    </row>
    <row r="468" spans="3:3" ht="15.75" customHeight="1">
      <c r="C468" s="60"/>
    </row>
    <row r="469" spans="3:3" ht="15.75" customHeight="1">
      <c r="C469" s="60"/>
    </row>
    <row r="470" spans="3:3" ht="15.75" customHeight="1">
      <c r="C470" s="60"/>
    </row>
    <row r="471" spans="3:3" ht="15.75" customHeight="1">
      <c r="C471" s="60"/>
    </row>
    <row r="472" spans="3:3" ht="15.75" customHeight="1">
      <c r="C472" s="60"/>
    </row>
    <row r="473" spans="3:3" ht="15.75" customHeight="1">
      <c r="C473" s="60"/>
    </row>
    <row r="474" spans="3:3" ht="15.75" customHeight="1">
      <c r="C474" s="60"/>
    </row>
    <row r="475" spans="3:3" ht="15.75" customHeight="1">
      <c r="C475" s="60"/>
    </row>
    <row r="476" spans="3:3" ht="15.75" customHeight="1">
      <c r="C476" s="60"/>
    </row>
    <row r="477" spans="3:3" ht="15.75" customHeight="1">
      <c r="C477" s="60"/>
    </row>
    <row r="478" spans="3:3" ht="15.75" customHeight="1">
      <c r="C478" s="60"/>
    </row>
    <row r="479" spans="3:3" ht="15.75" customHeight="1">
      <c r="C479" s="60"/>
    </row>
    <row r="480" spans="3:3" ht="15.75" customHeight="1">
      <c r="C480" s="60"/>
    </row>
    <row r="481" spans="3:3" ht="15.75" customHeight="1">
      <c r="C481" s="60"/>
    </row>
    <row r="482" spans="3:3" ht="15.75" customHeight="1">
      <c r="C482" s="60"/>
    </row>
    <row r="483" spans="3:3" ht="15.75" customHeight="1">
      <c r="C483" s="60"/>
    </row>
    <row r="484" spans="3:3" ht="15.75" customHeight="1">
      <c r="C484" s="60"/>
    </row>
    <row r="485" spans="3:3" ht="15.75" customHeight="1">
      <c r="C485" s="60"/>
    </row>
    <row r="486" spans="3:3" ht="15.75" customHeight="1">
      <c r="C486" s="60"/>
    </row>
    <row r="487" spans="3:3" ht="15.75" customHeight="1">
      <c r="C487" s="60"/>
    </row>
    <row r="488" spans="3:3" ht="15.75" customHeight="1">
      <c r="C488" s="60"/>
    </row>
    <row r="489" spans="3:3" ht="15.75" customHeight="1">
      <c r="C489" s="60"/>
    </row>
    <row r="490" spans="3:3" ht="15.75" customHeight="1">
      <c r="C490" s="60"/>
    </row>
    <row r="491" spans="3:3" ht="15.75" customHeight="1">
      <c r="C491" s="60"/>
    </row>
    <row r="492" spans="3:3" ht="15.75" customHeight="1">
      <c r="C492" s="60"/>
    </row>
    <row r="493" spans="3:3" ht="15.75" customHeight="1">
      <c r="C493" s="60"/>
    </row>
    <row r="494" spans="3:3" ht="15.75" customHeight="1">
      <c r="C494" s="60"/>
    </row>
    <row r="495" spans="3:3" ht="15.75" customHeight="1">
      <c r="C495" s="60"/>
    </row>
    <row r="496" spans="3:3" ht="15.75" customHeight="1">
      <c r="C496" s="60"/>
    </row>
    <row r="497" spans="3:3" ht="15.75" customHeight="1">
      <c r="C497" s="60"/>
    </row>
    <row r="498" spans="3:3" ht="15.75" customHeight="1">
      <c r="C498" s="60"/>
    </row>
    <row r="499" spans="3:3" ht="15.75" customHeight="1">
      <c r="C499" s="60"/>
    </row>
    <row r="500" spans="3:3" ht="15.75" customHeight="1">
      <c r="C500" s="60"/>
    </row>
    <row r="501" spans="3:3" ht="15.75" customHeight="1">
      <c r="C501" s="60"/>
    </row>
    <row r="502" spans="3:3" ht="15.75" customHeight="1">
      <c r="C502" s="60"/>
    </row>
    <row r="503" spans="3:3" ht="15.75" customHeight="1">
      <c r="C503" s="60"/>
    </row>
    <row r="504" spans="3:3" ht="15.75" customHeight="1">
      <c r="C504" s="60"/>
    </row>
    <row r="505" spans="3:3" ht="15.75" customHeight="1">
      <c r="C505" s="60"/>
    </row>
    <row r="506" spans="3:3" ht="15.75" customHeight="1">
      <c r="C506" s="60"/>
    </row>
    <row r="507" spans="3:3" ht="15.75" customHeight="1">
      <c r="C507" s="60"/>
    </row>
    <row r="508" spans="3:3" ht="15.75" customHeight="1">
      <c r="C508" s="60"/>
    </row>
    <row r="509" spans="3:3" ht="15.75" customHeight="1">
      <c r="C509" s="60"/>
    </row>
    <row r="510" spans="3:3" ht="15.75" customHeight="1">
      <c r="C510" s="60"/>
    </row>
    <row r="511" spans="3:3" ht="15.75" customHeight="1">
      <c r="C511" s="60"/>
    </row>
    <row r="512" spans="3:3" ht="15.75" customHeight="1">
      <c r="C512" s="60"/>
    </row>
    <row r="513" spans="3:3" ht="15.75" customHeight="1">
      <c r="C513" s="60"/>
    </row>
    <row r="514" spans="3:3" ht="15.75" customHeight="1">
      <c r="C514" s="60"/>
    </row>
    <row r="515" spans="3:3" ht="15.75" customHeight="1">
      <c r="C515" s="60"/>
    </row>
    <row r="516" spans="3:3" ht="15.75" customHeight="1">
      <c r="C516" s="60"/>
    </row>
    <row r="517" spans="3:3" ht="15.75" customHeight="1">
      <c r="C517" s="60"/>
    </row>
    <row r="518" spans="3:3" ht="15.75" customHeight="1">
      <c r="C518" s="60"/>
    </row>
    <row r="519" spans="3:3" ht="15.75" customHeight="1">
      <c r="C519" s="60"/>
    </row>
    <row r="520" spans="3:3" ht="15.75" customHeight="1">
      <c r="C520" s="60"/>
    </row>
    <row r="521" spans="3:3" ht="15.75" customHeight="1">
      <c r="C521" s="60"/>
    </row>
    <row r="522" spans="3:3" ht="15.75" customHeight="1">
      <c r="C522" s="60"/>
    </row>
    <row r="523" spans="3:3" ht="15.75" customHeight="1">
      <c r="C523" s="60"/>
    </row>
    <row r="524" spans="3:3" ht="15.75" customHeight="1">
      <c r="C524" s="60"/>
    </row>
    <row r="525" spans="3:3" ht="15.75" customHeight="1">
      <c r="C525" s="60"/>
    </row>
    <row r="526" spans="3:3" ht="15.75" customHeight="1">
      <c r="C526" s="60"/>
    </row>
    <row r="527" spans="3:3" ht="15.75" customHeight="1">
      <c r="C527" s="60"/>
    </row>
    <row r="528" spans="3:3" ht="15.75" customHeight="1">
      <c r="C528" s="60"/>
    </row>
    <row r="529" spans="3:3" ht="15.75" customHeight="1">
      <c r="C529" s="60"/>
    </row>
    <row r="530" spans="3:3" ht="15.75" customHeight="1">
      <c r="C530" s="60"/>
    </row>
    <row r="531" spans="3:3" ht="15.75" customHeight="1">
      <c r="C531" s="60"/>
    </row>
    <row r="532" spans="3:3" ht="15.75" customHeight="1">
      <c r="C532" s="60"/>
    </row>
    <row r="533" spans="3:3" ht="15.75" customHeight="1">
      <c r="C533" s="60"/>
    </row>
    <row r="534" spans="3:3" ht="15.75" customHeight="1">
      <c r="C534" s="60"/>
    </row>
    <row r="535" spans="3:3" ht="15.75" customHeight="1">
      <c r="C535" s="60"/>
    </row>
    <row r="536" spans="3:3" ht="15.75" customHeight="1">
      <c r="C536" s="60"/>
    </row>
    <row r="537" spans="3:3" ht="15.75" customHeight="1">
      <c r="C537" s="60"/>
    </row>
    <row r="538" spans="3:3" ht="15.75" customHeight="1">
      <c r="C538" s="60"/>
    </row>
    <row r="539" spans="3:3" ht="15.75" customHeight="1">
      <c r="C539" s="60"/>
    </row>
    <row r="540" spans="3:3" ht="15.75" customHeight="1">
      <c r="C540" s="60"/>
    </row>
    <row r="541" spans="3:3" ht="15.75" customHeight="1">
      <c r="C541" s="60"/>
    </row>
    <row r="542" spans="3:3" ht="15.75" customHeight="1">
      <c r="C542" s="60"/>
    </row>
    <row r="543" spans="3:3" ht="15.75" customHeight="1">
      <c r="C543" s="60"/>
    </row>
    <row r="544" spans="3:3" ht="15.75" customHeight="1">
      <c r="C544" s="60"/>
    </row>
    <row r="545" spans="3:3" ht="15.75" customHeight="1">
      <c r="C545" s="60"/>
    </row>
    <row r="546" spans="3:3" ht="15.75" customHeight="1">
      <c r="C546" s="60"/>
    </row>
    <row r="547" spans="3:3" ht="15.75" customHeight="1">
      <c r="C547" s="60"/>
    </row>
    <row r="548" spans="3:3" ht="15.75" customHeight="1">
      <c r="C548" s="60"/>
    </row>
    <row r="549" spans="3:3" ht="15.75" customHeight="1">
      <c r="C549" s="60"/>
    </row>
    <row r="550" spans="3:3" ht="15.75" customHeight="1">
      <c r="C550" s="60"/>
    </row>
    <row r="551" spans="3:3" ht="15.75" customHeight="1">
      <c r="C551" s="60"/>
    </row>
    <row r="552" spans="3:3" ht="15.75" customHeight="1">
      <c r="C552" s="60"/>
    </row>
    <row r="553" spans="3:3" ht="15.75" customHeight="1">
      <c r="C553" s="60"/>
    </row>
    <row r="554" spans="3:3" ht="15.75" customHeight="1">
      <c r="C554" s="60"/>
    </row>
    <row r="555" spans="3:3" ht="15.75" customHeight="1">
      <c r="C555" s="60"/>
    </row>
    <row r="556" spans="3:3" ht="15.75" customHeight="1">
      <c r="C556" s="60"/>
    </row>
    <row r="557" spans="3:3" ht="15.75" customHeight="1">
      <c r="C557" s="60"/>
    </row>
    <row r="558" spans="3:3" ht="15.75" customHeight="1">
      <c r="C558" s="60"/>
    </row>
    <row r="559" spans="3:3" ht="15.75" customHeight="1">
      <c r="C559" s="60"/>
    </row>
    <row r="560" spans="3:3" ht="15.75" customHeight="1">
      <c r="C560" s="60"/>
    </row>
    <row r="561" spans="3:3" ht="15.75" customHeight="1">
      <c r="C561" s="60"/>
    </row>
    <row r="562" spans="3:3" ht="15.75" customHeight="1">
      <c r="C562" s="60"/>
    </row>
    <row r="563" spans="3:3" ht="15.75" customHeight="1">
      <c r="C563" s="60"/>
    </row>
    <row r="564" spans="3:3" ht="15.75" customHeight="1">
      <c r="C564" s="60"/>
    </row>
    <row r="565" spans="3:3" ht="15.75" customHeight="1">
      <c r="C565" s="60"/>
    </row>
    <row r="566" spans="3:3" ht="15.75" customHeight="1">
      <c r="C566" s="60"/>
    </row>
    <row r="567" spans="3:3" ht="15.75" customHeight="1">
      <c r="C567" s="60"/>
    </row>
    <row r="568" spans="3:3" ht="15.75" customHeight="1">
      <c r="C568" s="60"/>
    </row>
    <row r="569" spans="3:3" ht="15.75" customHeight="1">
      <c r="C569" s="60"/>
    </row>
    <row r="570" spans="3:3" ht="15.75" customHeight="1">
      <c r="C570" s="60"/>
    </row>
    <row r="571" spans="3:3" ht="15.75" customHeight="1">
      <c r="C571" s="60"/>
    </row>
    <row r="572" spans="3:3" ht="15.75" customHeight="1">
      <c r="C572" s="60"/>
    </row>
    <row r="573" spans="3:3" ht="15.75" customHeight="1">
      <c r="C573" s="60"/>
    </row>
    <row r="574" spans="3:3" ht="15.75" customHeight="1">
      <c r="C574" s="60"/>
    </row>
    <row r="575" spans="3:3" ht="15.75" customHeight="1">
      <c r="C575" s="60"/>
    </row>
    <row r="576" spans="3:3" ht="15.75" customHeight="1">
      <c r="C576" s="60"/>
    </row>
    <row r="577" spans="3:3" ht="15.75" customHeight="1">
      <c r="C577" s="60"/>
    </row>
    <row r="578" spans="3:3" ht="15.75" customHeight="1">
      <c r="C578" s="60"/>
    </row>
    <row r="579" spans="3:3" ht="15.75" customHeight="1">
      <c r="C579" s="60"/>
    </row>
    <row r="580" spans="3:3" ht="15.75" customHeight="1">
      <c r="C580" s="60"/>
    </row>
    <row r="581" spans="3:3" ht="15.75" customHeight="1">
      <c r="C581" s="60"/>
    </row>
    <row r="582" spans="3:3" ht="15.75" customHeight="1">
      <c r="C582" s="60"/>
    </row>
    <row r="583" spans="3:3" ht="15.75" customHeight="1">
      <c r="C583" s="60"/>
    </row>
    <row r="584" spans="3:3" ht="15.75" customHeight="1">
      <c r="C584" s="60"/>
    </row>
    <row r="585" spans="3:3" ht="15.75" customHeight="1">
      <c r="C585" s="60"/>
    </row>
    <row r="586" spans="3:3" ht="15.75" customHeight="1">
      <c r="C586" s="60"/>
    </row>
    <row r="587" spans="3:3" ht="15.75" customHeight="1">
      <c r="C587" s="60"/>
    </row>
    <row r="588" spans="3:3" ht="15.75" customHeight="1">
      <c r="C588" s="60"/>
    </row>
    <row r="589" spans="3:3" ht="15.75" customHeight="1">
      <c r="C589" s="60"/>
    </row>
    <row r="590" spans="3:3" ht="15.75" customHeight="1">
      <c r="C590" s="60"/>
    </row>
    <row r="591" spans="3:3" ht="15.75" customHeight="1">
      <c r="C591" s="60"/>
    </row>
    <row r="592" spans="3:3" ht="15.75" customHeight="1">
      <c r="C592" s="60"/>
    </row>
    <row r="593" spans="3:3" ht="15.75" customHeight="1">
      <c r="C593" s="60"/>
    </row>
    <row r="594" spans="3:3" ht="15.75" customHeight="1">
      <c r="C594" s="60"/>
    </row>
    <row r="595" spans="3:3" ht="15.75" customHeight="1">
      <c r="C595" s="60"/>
    </row>
    <row r="596" spans="3:3" ht="15.75" customHeight="1">
      <c r="C596" s="60"/>
    </row>
    <row r="597" spans="3:3" ht="15.75" customHeight="1">
      <c r="C597" s="60"/>
    </row>
    <row r="598" spans="3:3" ht="15.75" customHeight="1">
      <c r="C598" s="60"/>
    </row>
    <row r="599" spans="3:3" ht="15.75" customHeight="1">
      <c r="C599" s="60"/>
    </row>
    <row r="600" spans="3:3" ht="15.75" customHeight="1">
      <c r="C600" s="60"/>
    </row>
    <row r="601" spans="3:3" ht="15.75" customHeight="1">
      <c r="C601" s="60"/>
    </row>
    <row r="602" spans="3:3" ht="15.75" customHeight="1">
      <c r="C602" s="60"/>
    </row>
    <row r="603" spans="3:3" ht="15.75" customHeight="1">
      <c r="C603" s="60"/>
    </row>
    <row r="604" spans="3:3" ht="15.75" customHeight="1">
      <c r="C604" s="60"/>
    </row>
    <row r="605" spans="3:3" ht="15.75" customHeight="1">
      <c r="C605" s="60"/>
    </row>
    <row r="606" spans="3:3" ht="15.75" customHeight="1">
      <c r="C606" s="60"/>
    </row>
    <row r="607" spans="3:3" ht="15.75" customHeight="1">
      <c r="C607" s="60"/>
    </row>
    <row r="608" spans="3:3" ht="15.75" customHeight="1">
      <c r="C608" s="60"/>
    </row>
    <row r="609" spans="3:3" ht="15.75" customHeight="1">
      <c r="C609" s="60"/>
    </row>
    <row r="610" spans="3:3" ht="15.75" customHeight="1">
      <c r="C610" s="60"/>
    </row>
    <row r="611" spans="3:3" ht="15.75" customHeight="1">
      <c r="C611" s="60"/>
    </row>
    <row r="612" spans="3:3" ht="15.75" customHeight="1">
      <c r="C612" s="60"/>
    </row>
    <row r="613" spans="3:3" ht="15.75" customHeight="1">
      <c r="C613" s="60"/>
    </row>
    <row r="614" spans="3:3" ht="15.75" customHeight="1">
      <c r="C614" s="60"/>
    </row>
    <row r="615" spans="3:3" ht="15.75" customHeight="1">
      <c r="C615" s="60"/>
    </row>
    <row r="616" spans="3:3" ht="15.75" customHeight="1">
      <c r="C616" s="60"/>
    </row>
    <row r="617" spans="3:3" ht="15.75" customHeight="1">
      <c r="C617" s="60"/>
    </row>
    <row r="618" spans="3:3" ht="15.75" customHeight="1">
      <c r="C618" s="60"/>
    </row>
    <row r="619" spans="3:3" ht="15.75" customHeight="1">
      <c r="C619" s="60"/>
    </row>
    <row r="620" spans="3:3" ht="15.75" customHeight="1">
      <c r="C620" s="60"/>
    </row>
    <row r="621" spans="3:3" ht="15.75" customHeight="1">
      <c r="C621" s="60"/>
    </row>
    <row r="622" spans="3:3" ht="15.75" customHeight="1">
      <c r="C622" s="60"/>
    </row>
    <row r="623" spans="3:3" ht="15.75" customHeight="1">
      <c r="C623" s="60"/>
    </row>
    <row r="624" spans="3:3" ht="15.75" customHeight="1">
      <c r="C624" s="60"/>
    </row>
    <row r="625" spans="3:3" ht="15.75" customHeight="1">
      <c r="C625" s="60"/>
    </row>
    <row r="626" spans="3:3" ht="15.75" customHeight="1">
      <c r="C626" s="60"/>
    </row>
    <row r="627" spans="3:3" ht="15.75" customHeight="1">
      <c r="C627" s="60"/>
    </row>
    <row r="628" spans="3:3" ht="15.75" customHeight="1">
      <c r="C628" s="60"/>
    </row>
    <row r="629" spans="3:3" ht="15.75" customHeight="1">
      <c r="C629" s="60"/>
    </row>
    <row r="630" spans="3:3" ht="15.75" customHeight="1">
      <c r="C630" s="60"/>
    </row>
    <row r="631" spans="3:3" ht="15.75" customHeight="1">
      <c r="C631" s="60"/>
    </row>
    <row r="632" spans="3:3" ht="15.75" customHeight="1">
      <c r="C632" s="60"/>
    </row>
    <row r="633" spans="3:3" ht="15.75" customHeight="1">
      <c r="C633" s="60"/>
    </row>
    <row r="634" spans="3:3" ht="15.75" customHeight="1">
      <c r="C634" s="60"/>
    </row>
    <row r="635" spans="3:3" ht="15.75" customHeight="1">
      <c r="C635" s="60"/>
    </row>
    <row r="636" spans="3:3" ht="15.75" customHeight="1">
      <c r="C636" s="60"/>
    </row>
    <row r="637" spans="3:3" ht="15.75" customHeight="1">
      <c r="C637" s="60"/>
    </row>
    <row r="638" spans="3:3" ht="15.75" customHeight="1">
      <c r="C638" s="60"/>
    </row>
    <row r="639" spans="3:3" ht="15.75" customHeight="1">
      <c r="C639" s="60"/>
    </row>
    <row r="640" spans="3:3" ht="15.75" customHeight="1">
      <c r="C640" s="60"/>
    </row>
    <row r="641" spans="3:3" ht="15.75" customHeight="1">
      <c r="C641" s="60"/>
    </row>
    <row r="642" spans="3:3" ht="15.75" customHeight="1">
      <c r="C642" s="60"/>
    </row>
    <row r="643" spans="3:3" ht="15.75" customHeight="1">
      <c r="C643" s="60"/>
    </row>
    <row r="644" spans="3:3" ht="15.75" customHeight="1">
      <c r="C644" s="60"/>
    </row>
    <row r="645" spans="3:3" ht="15.75" customHeight="1">
      <c r="C645" s="60"/>
    </row>
    <row r="646" spans="3:3" ht="15.75" customHeight="1">
      <c r="C646" s="60"/>
    </row>
    <row r="647" spans="3:3" ht="15.75" customHeight="1">
      <c r="C647" s="60"/>
    </row>
    <row r="648" spans="3:3" ht="15.75" customHeight="1">
      <c r="C648" s="60"/>
    </row>
    <row r="649" spans="3:3" ht="15.75" customHeight="1">
      <c r="C649" s="60"/>
    </row>
    <row r="650" spans="3:3" ht="15.75" customHeight="1">
      <c r="C650" s="60"/>
    </row>
    <row r="651" spans="3:3" ht="15.75" customHeight="1">
      <c r="C651" s="60"/>
    </row>
    <row r="652" spans="3:3" ht="15.75" customHeight="1">
      <c r="C652" s="60"/>
    </row>
    <row r="653" spans="3:3" ht="15.75" customHeight="1">
      <c r="C653" s="60"/>
    </row>
    <row r="654" spans="3:3" ht="15.75" customHeight="1">
      <c r="C654" s="60"/>
    </row>
    <row r="655" spans="3:3" ht="15.75" customHeight="1">
      <c r="C655" s="60"/>
    </row>
    <row r="656" spans="3:3" ht="15.75" customHeight="1">
      <c r="C656" s="60"/>
    </row>
    <row r="657" spans="3:3" ht="15.75" customHeight="1">
      <c r="C657" s="60"/>
    </row>
    <row r="658" spans="3:3" ht="15.75" customHeight="1">
      <c r="C658" s="60"/>
    </row>
    <row r="659" spans="3:3" ht="15.75" customHeight="1">
      <c r="C659" s="60"/>
    </row>
    <row r="660" spans="3:3" ht="15.75" customHeight="1">
      <c r="C660" s="60"/>
    </row>
    <row r="661" spans="3:3" ht="15.75" customHeight="1">
      <c r="C661" s="60"/>
    </row>
    <row r="662" spans="3:3" ht="15.75" customHeight="1">
      <c r="C662" s="60"/>
    </row>
    <row r="663" spans="3:3" ht="15.75" customHeight="1">
      <c r="C663" s="60"/>
    </row>
    <row r="664" spans="3:3" ht="15.75" customHeight="1">
      <c r="C664" s="60"/>
    </row>
    <row r="665" spans="3:3" ht="15.75" customHeight="1">
      <c r="C665" s="60"/>
    </row>
    <row r="666" spans="3:3" ht="15.75" customHeight="1">
      <c r="C666" s="60"/>
    </row>
    <row r="667" spans="3:3" ht="15.75" customHeight="1">
      <c r="C667" s="60"/>
    </row>
    <row r="668" spans="3:3" ht="15.75" customHeight="1">
      <c r="C668" s="60"/>
    </row>
    <row r="669" spans="3:3" ht="15.75" customHeight="1">
      <c r="C669" s="60"/>
    </row>
    <row r="670" spans="3:3" ht="15.75" customHeight="1">
      <c r="C670" s="60"/>
    </row>
    <row r="671" spans="3:3" ht="15.75" customHeight="1">
      <c r="C671" s="60"/>
    </row>
    <row r="672" spans="3:3" ht="15.75" customHeight="1">
      <c r="C672" s="60"/>
    </row>
    <row r="673" spans="3:3" ht="15.75" customHeight="1">
      <c r="C673" s="60"/>
    </row>
    <row r="674" spans="3:3" ht="15.75" customHeight="1">
      <c r="C674" s="60"/>
    </row>
    <row r="675" spans="3:3" ht="15.75" customHeight="1">
      <c r="C675" s="60"/>
    </row>
    <row r="676" spans="3:3" ht="15.75" customHeight="1">
      <c r="C676" s="60"/>
    </row>
    <row r="677" spans="3:3" ht="15.75" customHeight="1">
      <c r="C677" s="60"/>
    </row>
    <row r="678" spans="3:3" ht="15.75" customHeight="1">
      <c r="C678" s="60"/>
    </row>
    <row r="679" spans="3:3" ht="15.75" customHeight="1">
      <c r="C679" s="60"/>
    </row>
    <row r="680" spans="3:3" ht="15.75" customHeight="1">
      <c r="C680" s="60"/>
    </row>
    <row r="681" spans="3:3" ht="15.75" customHeight="1">
      <c r="C681" s="60"/>
    </row>
    <row r="682" spans="3:3" ht="15.75" customHeight="1">
      <c r="C682" s="60"/>
    </row>
    <row r="683" spans="3:3" ht="15.75" customHeight="1">
      <c r="C683" s="60"/>
    </row>
    <row r="684" spans="3:3" ht="15.75" customHeight="1">
      <c r="C684" s="60"/>
    </row>
    <row r="685" spans="3:3" ht="15.75" customHeight="1">
      <c r="C685" s="60"/>
    </row>
    <row r="686" spans="3:3" ht="15.75" customHeight="1">
      <c r="C686" s="60"/>
    </row>
    <row r="687" spans="3:3" ht="15.75" customHeight="1">
      <c r="C687" s="60"/>
    </row>
    <row r="688" spans="3:3" ht="15.75" customHeight="1">
      <c r="C688" s="60"/>
    </row>
    <row r="689" spans="3:3" ht="15.75" customHeight="1">
      <c r="C689" s="60"/>
    </row>
    <row r="690" spans="3:3" ht="15.75" customHeight="1">
      <c r="C690" s="60"/>
    </row>
    <row r="691" spans="3:3" ht="15.75" customHeight="1">
      <c r="C691" s="60"/>
    </row>
    <row r="692" spans="3:3" ht="15.75" customHeight="1">
      <c r="C692" s="60"/>
    </row>
    <row r="693" spans="3:3" ht="15.75" customHeight="1">
      <c r="C693" s="60"/>
    </row>
    <row r="694" spans="3:3" ht="15.75" customHeight="1">
      <c r="C694" s="60"/>
    </row>
    <row r="695" spans="3:3" ht="15.75" customHeight="1">
      <c r="C695" s="60"/>
    </row>
    <row r="696" spans="3:3" ht="15.75" customHeight="1">
      <c r="C696" s="60"/>
    </row>
    <row r="697" spans="3:3" ht="15.75" customHeight="1">
      <c r="C697" s="60"/>
    </row>
    <row r="698" spans="3:3" ht="15.75" customHeight="1">
      <c r="C698" s="60"/>
    </row>
    <row r="699" spans="3:3" ht="15.75" customHeight="1">
      <c r="C699" s="60"/>
    </row>
    <row r="700" spans="3:3" ht="15.75" customHeight="1">
      <c r="C700" s="60"/>
    </row>
    <row r="701" spans="3:3" ht="15.75" customHeight="1">
      <c r="C701" s="60"/>
    </row>
    <row r="702" spans="3:3" ht="15.75" customHeight="1">
      <c r="C702" s="60"/>
    </row>
    <row r="703" spans="3:3" ht="15.75" customHeight="1">
      <c r="C703" s="60"/>
    </row>
    <row r="704" spans="3:3" ht="15.75" customHeight="1">
      <c r="C704" s="60"/>
    </row>
    <row r="705" spans="3:3" ht="15.75" customHeight="1">
      <c r="C705" s="60"/>
    </row>
    <row r="706" spans="3:3" ht="15.75" customHeight="1">
      <c r="C706" s="60"/>
    </row>
    <row r="707" spans="3:3" ht="15.75" customHeight="1">
      <c r="C707" s="60"/>
    </row>
    <row r="708" spans="3:3" ht="15.75" customHeight="1">
      <c r="C708" s="60"/>
    </row>
    <row r="709" spans="3:3" ht="15.75" customHeight="1">
      <c r="C709" s="60"/>
    </row>
    <row r="710" spans="3:3" ht="15.75" customHeight="1">
      <c r="C710" s="60"/>
    </row>
    <row r="711" spans="3:3" ht="15.75" customHeight="1">
      <c r="C711" s="60"/>
    </row>
    <row r="712" spans="3:3" ht="15.75" customHeight="1">
      <c r="C712" s="60"/>
    </row>
    <row r="713" spans="3:3" ht="15.75" customHeight="1">
      <c r="C713" s="60"/>
    </row>
    <row r="714" spans="3:3" ht="15.75" customHeight="1">
      <c r="C714" s="60"/>
    </row>
    <row r="715" spans="3:3" ht="15.75" customHeight="1">
      <c r="C715" s="60"/>
    </row>
    <row r="716" spans="3:3" ht="15.75" customHeight="1">
      <c r="C716" s="60"/>
    </row>
    <row r="717" spans="3:3" ht="15.75" customHeight="1">
      <c r="C717" s="60"/>
    </row>
    <row r="718" spans="3:3" ht="15.75" customHeight="1">
      <c r="C718" s="60"/>
    </row>
    <row r="719" spans="3:3" ht="15.75" customHeight="1">
      <c r="C719" s="60"/>
    </row>
    <row r="720" spans="3:3" ht="15.75" customHeight="1">
      <c r="C720" s="60"/>
    </row>
    <row r="721" spans="3:3" ht="15.75" customHeight="1">
      <c r="C721" s="60"/>
    </row>
    <row r="722" spans="3:3" ht="15.75" customHeight="1">
      <c r="C722" s="60"/>
    </row>
    <row r="723" spans="3:3" ht="15.75" customHeight="1">
      <c r="C723" s="60"/>
    </row>
    <row r="724" spans="3:3" ht="15.75" customHeight="1">
      <c r="C724" s="60"/>
    </row>
    <row r="725" spans="3:3" ht="15.75" customHeight="1">
      <c r="C725" s="60"/>
    </row>
    <row r="726" spans="3:3" ht="15.75" customHeight="1">
      <c r="C726" s="60"/>
    </row>
    <row r="727" spans="3:3" ht="15.75" customHeight="1">
      <c r="C727" s="60"/>
    </row>
    <row r="728" spans="3:3" ht="15.75" customHeight="1">
      <c r="C728" s="60"/>
    </row>
    <row r="729" spans="3:3" ht="15.75" customHeight="1">
      <c r="C729" s="60"/>
    </row>
    <row r="730" spans="3:3" ht="15.75" customHeight="1">
      <c r="C730" s="60"/>
    </row>
    <row r="731" spans="3:3" ht="15.75" customHeight="1">
      <c r="C731" s="60"/>
    </row>
    <row r="732" spans="3:3" ht="15.75" customHeight="1">
      <c r="C732" s="60"/>
    </row>
    <row r="733" spans="3:3" ht="15.75" customHeight="1">
      <c r="C733" s="60"/>
    </row>
    <row r="734" spans="3:3" ht="15.75" customHeight="1">
      <c r="C734" s="60"/>
    </row>
    <row r="735" spans="3:3" ht="15.75" customHeight="1">
      <c r="C735" s="60"/>
    </row>
    <row r="736" spans="3:3" ht="15.75" customHeight="1">
      <c r="C736" s="60"/>
    </row>
    <row r="737" spans="3:3" ht="15.75" customHeight="1">
      <c r="C737" s="60"/>
    </row>
    <row r="738" spans="3:3" ht="15.75" customHeight="1">
      <c r="C738" s="60"/>
    </row>
    <row r="739" spans="3:3" ht="15.75" customHeight="1">
      <c r="C739" s="60"/>
    </row>
    <row r="740" spans="3:3" ht="15.75" customHeight="1">
      <c r="C740" s="60"/>
    </row>
    <row r="741" spans="3:3" ht="15.75" customHeight="1">
      <c r="C741" s="60"/>
    </row>
    <row r="742" spans="3:3" ht="15.75" customHeight="1">
      <c r="C742" s="60"/>
    </row>
    <row r="743" spans="3:3" ht="15.75" customHeight="1">
      <c r="C743" s="60"/>
    </row>
    <row r="744" spans="3:3" ht="15.75" customHeight="1">
      <c r="C744" s="60"/>
    </row>
    <row r="745" spans="3:3" ht="15.75" customHeight="1">
      <c r="C745" s="60"/>
    </row>
    <row r="746" spans="3:3" ht="15.75" customHeight="1">
      <c r="C746" s="60"/>
    </row>
    <row r="747" spans="3:3" ht="15.75" customHeight="1">
      <c r="C747" s="60"/>
    </row>
    <row r="748" spans="3:3" ht="15.75" customHeight="1">
      <c r="C748" s="60"/>
    </row>
    <row r="749" spans="3:3" ht="15.75" customHeight="1">
      <c r="C749" s="60"/>
    </row>
    <row r="750" spans="3:3" ht="15.75" customHeight="1">
      <c r="C750" s="60"/>
    </row>
    <row r="751" spans="3:3" ht="15.75" customHeight="1">
      <c r="C751" s="60"/>
    </row>
    <row r="752" spans="3:3" ht="15.75" customHeight="1">
      <c r="C752" s="60"/>
    </row>
    <row r="753" spans="3:3" ht="15.75" customHeight="1">
      <c r="C753" s="60"/>
    </row>
    <row r="754" spans="3:3" ht="15.75" customHeight="1">
      <c r="C754" s="60"/>
    </row>
    <row r="755" spans="3:3" ht="15.75" customHeight="1">
      <c r="C755" s="60"/>
    </row>
    <row r="756" spans="3:3" ht="15.75" customHeight="1">
      <c r="C756" s="60"/>
    </row>
    <row r="757" spans="3:3" ht="15.75" customHeight="1">
      <c r="C757" s="60"/>
    </row>
    <row r="758" spans="3:3" ht="15.75" customHeight="1">
      <c r="C758" s="60"/>
    </row>
    <row r="759" spans="3:3" ht="15.75" customHeight="1">
      <c r="C759" s="60"/>
    </row>
    <row r="760" spans="3:3" ht="15.75" customHeight="1">
      <c r="C760" s="60"/>
    </row>
    <row r="761" spans="3:3" ht="15.75" customHeight="1">
      <c r="C761" s="60"/>
    </row>
    <row r="762" spans="3:3" ht="15.75" customHeight="1">
      <c r="C762" s="60"/>
    </row>
    <row r="763" spans="3:3" ht="15.75" customHeight="1">
      <c r="C763" s="60"/>
    </row>
    <row r="764" spans="3:3" ht="15.75" customHeight="1">
      <c r="C764" s="60"/>
    </row>
    <row r="765" spans="3:3" ht="15.75" customHeight="1">
      <c r="C765" s="60"/>
    </row>
    <row r="766" spans="3:3" ht="15.75" customHeight="1">
      <c r="C766" s="60"/>
    </row>
    <row r="767" spans="3:3" ht="15.75" customHeight="1">
      <c r="C767" s="60"/>
    </row>
    <row r="768" spans="3:3" ht="15.75" customHeight="1">
      <c r="C768" s="60"/>
    </row>
    <row r="769" spans="3:3" ht="15.75" customHeight="1">
      <c r="C769" s="60"/>
    </row>
    <row r="770" spans="3:3" ht="15.75" customHeight="1">
      <c r="C770" s="60"/>
    </row>
    <row r="771" spans="3:3" ht="15.75" customHeight="1">
      <c r="C771" s="60"/>
    </row>
    <row r="772" spans="3:3" ht="15.75" customHeight="1">
      <c r="C772" s="60"/>
    </row>
    <row r="773" spans="3:3" ht="15.75" customHeight="1">
      <c r="C773" s="60"/>
    </row>
    <row r="774" spans="3:3" ht="15.75" customHeight="1">
      <c r="C774" s="60"/>
    </row>
    <row r="775" spans="3:3" ht="15.75" customHeight="1">
      <c r="C775" s="60"/>
    </row>
    <row r="776" spans="3:3" ht="15.75" customHeight="1">
      <c r="C776" s="60"/>
    </row>
    <row r="777" spans="3:3" ht="15.75" customHeight="1">
      <c r="C777" s="60"/>
    </row>
    <row r="778" spans="3:3" ht="15.75" customHeight="1">
      <c r="C778" s="60"/>
    </row>
    <row r="779" spans="3:3" ht="15.75" customHeight="1">
      <c r="C779" s="60"/>
    </row>
    <row r="780" spans="3:3" ht="15.75" customHeight="1">
      <c r="C780" s="60"/>
    </row>
    <row r="781" spans="3:3" ht="15.75" customHeight="1">
      <c r="C781" s="60"/>
    </row>
    <row r="782" spans="3:3" ht="15.75" customHeight="1">
      <c r="C782" s="60"/>
    </row>
    <row r="783" spans="3:3" ht="15.75" customHeight="1">
      <c r="C783" s="60"/>
    </row>
    <row r="784" spans="3:3" ht="15.75" customHeight="1">
      <c r="C784" s="60"/>
    </row>
    <row r="785" spans="3:3" ht="15.75" customHeight="1">
      <c r="C785" s="60"/>
    </row>
    <row r="786" spans="3:3" ht="15.75" customHeight="1">
      <c r="C786" s="60"/>
    </row>
    <row r="787" spans="3:3" ht="15.75" customHeight="1">
      <c r="C787" s="60"/>
    </row>
    <row r="788" spans="3:3" ht="15.75" customHeight="1">
      <c r="C788" s="60"/>
    </row>
    <row r="789" spans="3:3" ht="15.75" customHeight="1">
      <c r="C789" s="60"/>
    </row>
    <row r="790" spans="3:3" ht="15.75" customHeight="1">
      <c r="C790" s="60"/>
    </row>
    <row r="791" spans="3:3" ht="15.75" customHeight="1">
      <c r="C791" s="60"/>
    </row>
    <row r="792" spans="3:3" ht="15.75" customHeight="1">
      <c r="C792" s="60"/>
    </row>
    <row r="793" spans="3:3" ht="15.75" customHeight="1">
      <c r="C793" s="60"/>
    </row>
    <row r="794" spans="3:3" ht="15.75" customHeight="1">
      <c r="C794" s="60"/>
    </row>
    <row r="795" spans="3:3" ht="15.75" customHeight="1">
      <c r="C795" s="60"/>
    </row>
    <row r="796" spans="3:3" ht="15.75" customHeight="1">
      <c r="C796" s="60"/>
    </row>
    <row r="797" spans="3:3" ht="15.75" customHeight="1">
      <c r="C797" s="60"/>
    </row>
    <row r="798" spans="3:3" ht="15.75" customHeight="1">
      <c r="C798" s="60"/>
    </row>
    <row r="799" spans="3:3" ht="15.75" customHeight="1">
      <c r="C799" s="60"/>
    </row>
    <row r="800" spans="3:3" ht="15.75" customHeight="1">
      <c r="C800" s="60"/>
    </row>
    <row r="801" spans="3:3" ht="15.75" customHeight="1">
      <c r="C801" s="60"/>
    </row>
    <row r="802" spans="3:3" ht="15.75" customHeight="1">
      <c r="C802" s="60"/>
    </row>
    <row r="803" spans="3:3" ht="15.75" customHeight="1">
      <c r="C803" s="60"/>
    </row>
    <row r="804" spans="3:3" ht="15.75" customHeight="1">
      <c r="C804" s="60"/>
    </row>
    <row r="805" spans="3:3" ht="15.75" customHeight="1">
      <c r="C805" s="60"/>
    </row>
    <row r="806" spans="3:3" ht="15.75" customHeight="1">
      <c r="C806" s="60"/>
    </row>
    <row r="807" spans="3:3" ht="15.75" customHeight="1">
      <c r="C807" s="60"/>
    </row>
    <row r="808" spans="3:3" ht="15.75" customHeight="1">
      <c r="C808" s="60"/>
    </row>
    <row r="809" spans="3:3" ht="15.75" customHeight="1">
      <c r="C809" s="60"/>
    </row>
    <row r="810" spans="3:3" ht="15.75" customHeight="1">
      <c r="C810" s="60"/>
    </row>
    <row r="811" spans="3:3" ht="15.75" customHeight="1">
      <c r="C811" s="60"/>
    </row>
    <row r="812" spans="3:3" ht="15.75" customHeight="1">
      <c r="C812" s="60"/>
    </row>
    <row r="813" spans="3:3" ht="15.75" customHeight="1">
      <c r="C813" s="60"/>
    </row>
    <row r="814" spans="3:3" ht="15.75" customHeight="1">
      <c r="C814" s="60"/>
    </row>
    <row r="815" spans="3:3" ht="15.75" customHeight="1">
      <c r="C815" s="60"/>
    </row>
    <row r="816" spans="3:3" ht="15.75" customHeight="1">
      <c r="C816" s="60"/>
    </row>
    <row r="817" spans="3:3" ht="15.75" customHeight="1">
      <c r="C817" s="60"/>
    </row>
    <row r="818" spans="3:3" ht="15.75" customHeight="1">
      <c r="C818" s="60"/>
    </row>
    <row r="819" spans="3:3" ht="15.75" customHeight="1">
      <c r="C819" s="60"/>
    </row>
    <row r="820" spans="3:3" ht="15.75" customHeight="1">
      <c r="C820" s="60"/>
    </row>
    <row r="821" spans="3:3" ht="15.75" customHeight="1">
      <c r="C821" s="60"/>
    </row>
    <row r="822" spans="3:3" ht="15.75" customHeight="1">
      <c r="C822" s="60"/>
    </row>
    <row r="823" spans="3:3" ht="15.75" customHeight="1">
      <c r="C823" s="60"/>
    </row>
    <row r="824" spans="3:3" ht="15.75" customHeight="1">
      <c r="C824" s="60"/>
    </row>
    <row r="825" spans="3:3" ht="15.75" customHeight="1">
      <c r="C825" s="60"/>
    </row>
    <row r="826" spans="3:3" ht="15.75" customHeight="1">
      <c r="C826" s="60"/>
    </row>
    <row r="827" spans="3:3" ht="15.75" customHeight="1">
      <c r="C827" s="60"/>
    </row>
    <row r="828" spans="3:3" ht="15.75" customHeight="1">
      <c r="C828" s="60"/>
    </row>
    <row r="829" spans="3:3" ht="15.75" customHeight="1">
      <c r="C829" s="60"/>
    </row>
    <row r="830" spans="3:3" ht="15.75" customHeight="1">
      <c r="C830" s="60"/>
    </row>
    <row r="831" spans="3:3" ht="15.75" customHeight="1">
      <c r="C831" s="60"/>
    </row>
    <row r="832" spans="3:3" ht="15.75" customHeight="1">
      <c r="C832" s="60"/>
    </row>
    <row r="833" spans="3:3" ht="15.75" customHeight="1">
      <c r="C833" s="60"/>
    </row>
    <row r="834" spans="3:3" ht="15.75" customHeight="1">
      <c r="C834" s="60"/>
    </row>
    <row r="835" spans="3:3" ht="15.75" customHeight="1">
      <c r="C835" s="60"/>
    </row>
    <row r="836" spans="3:3" ht="15.75" customHeight="1">
      <c r="C836" s="60"/>
    </row>
    <row r="837" spans="3:3" ht="15.75" customHeight="1">
      <c r="C837" s="60"/>
    </row>
    <row r="838" spans="3:3" ht="15.75" customHeight="1">
      <c r="C838" s="60"/>
    </row>
    <row r="839" spans="3:3" ht="15.75" customHeight="1">
      <c r="C839" s="60"/>
    </row>
    <row r="840" spans="3:3" ht="15.75" customHeight="1">
      <c r="C840" s="60"/>
    </row>
    <row r="841" spans="3:3" ht="15.75" customHeight="1">
      <c r="C841" s="60"/>
    </row>
    <row r="842" spans="3:3" ht="15.75" customHeight="1">
      <c r="C842" s="60"/>
    </row>
    <row r="843" spans="3:3" ht="15.75" customHeight="1">
      <c r="C843" s="60"/>
    </row>
    <row r="844" spans="3:3" ht="15.75" customHeight="1">
      <c r="C844" s="60"/>
    </row>
    <row r="845" spans="3:3" ht="15.75" customHeight="1">
      <c r="C845" s="60"/>
    </row>
    <row r="846" spans="3:3" ht="15.75" customHeight="1">
      <c r="C846" s="60"/>
    </row>
    <row r="847" spans="3:3" ht="15.75" customHeight="1">
      <c r="C847" s="60"/>
    </row>
    <row r="848" spans="3:3" ht="15.75" customHeight="1">
      <c r="C848" s="60"/>
    </row>
    <row r="849" spans="3:3" ht="15.75" customHeight="1">
      <c r="C849" s="60"/>
    </row>
    <row r="850" spans="3:3" ht="15.75" customHeight="1">
      <c r="C850" s="60"/>
    </row>
    <row r="851" spans="3:3" ht="15.75" customHeight="1">
      <c r="C851" s="60"/>
    </row>
    <row r="852" spans="3:3" ht="15.75" customHeight="1">
      <c r="C852" s="60"/>
    </row>
    <row r="853" spans="3:3" ht="15.75" customHeight="1">
      <c r="C853" s="60"/>
    </row>
    <row r="854" spans="3:3" ht="15.75" customHeight="1">
      <c r="C854" s="60"/>
    </row>
    <row r="855" spans="3:3" ht="15.75" customHeight="1">
      <c r="C855" s="60"/>
    </row>
    <row r="856" spans="3:3" ht="15.75" customHeight="1">
      <c r="C856" s="60"/>
    </row>
    <row r="857" spans="3:3" ht="15.75" customHeight="1">
      <c r="C857" s="60"/>
    </row>
    <row r="858" spans="3:3" ht="15.75" customHeight="1">
      <c r="C858" s="60"/>
    </row>
    <row r="859" spans="3:3" ht="15.75" customHeight="1">
      <c r="C859" s="60"/>
    </row>
    <row r="860" spans="3:3" ht="15.75" customHeight="1">
      <c r="C860" s="60"/>
    </row>
    <row r="861" spans="3:3" ht="15.75" customHeight="1">
      <c r="C861" s="60"/>
    </row>
    <row r="862" spans="3:3" ht="15.75" customHeight="1">
      <c r="C862" s="60"/>
    </row>
    <row r="863" spans="3:3" ht="15.75" customHeight="1">
      <c r="C863" s="60"/>
    </row>
    <row r="864" spans="3:3" ht="15.75" customHeight="1">
      <c r="C864" s="60"/>
    </row>
    <row r="865" spans="3:3" ht="15.75" customHeight="1">
      <c r="C865" s="60"/>
    </row>
    <row r="866" spans="3:3" ht="15.75" customHeight="1">
      <c r="C866" s="60"/>
    </row>
    <row r="867" spans="3:3" ht="15.75" customHeight="1">
      <c r="C867" s="60"/>
    </row>
    <row r="868" spans="3:3" ht="15.75" customHeight="1">
      <c r="C868" s="60"/>
    </row>
    <row r="869" spans="3:3" ht="15.75" customHeight="1">
      <c r="C869" s="60"/>
    </row>
    <row r="870" spans="3:3" ht="15.75" customHeight="1">
      <c r="C870" s="60"/>
    </row>
    <row r="871" spans="3:3" ht="15.75" customHeight="1">
      <c r="C871" s="60"/>
    </row>
    <row r="872" spans="3:3" ht="15.75" customHeight="1">
      <c r="C872" s="60"/>
    </row>
    <row r="873" spans="3:3" ht="15.75" customHeight="1">
      <c r="C873" s="60"/>
    </row>
    <row r="874" spans="3:3" ht="15.75" customHeight="1">
      <c r="C874" s="60"/>
    </row>
    <row r="875" spans="3:3" ht="15.75" customHeight="1">
      <c r="C875" s="60"/>
    </row>
    <row r="876" spans="3:3" ht="15.75" customHeight="1">
      <c r="C876" s="60"/>
    </row>
    <row r="877" spans="3:3" ht="15.75" customHeight="1">
      <c r="C877" s="60"/>
    </row>
    <row r="878" spans="3:3" ht="15.75" customHeight="1">
      <c r="C878" s="60"/>
    </row>
    <row r="879" spans="3:3" ht="15.75" customHeight="1">
      <c r="C879" s="60"/>
    </row>
    <row r="880" spans="3:3" ht="15.75" customHeight="1">
      <c r="C880" s="60"/>
    </row>
    <row r="881" spans="3:3" ht="15.75" customHeight="1">
      <c r="C881" s="60"/>
    </row>
    <row r="882" spans="3:3" ht="15.75" customHeight="1">
      <c r="C882" s="60"/>
    </row>
    <row r="883" spans="3:3" ht="15.75" customHeight="1">
      <c r="C883" s="60"/>
    </row>
    <row r="884" spans="3:3" ht="15.75" customHeight="1">
      <c r="C884" s="60"/>
    </row>
    <row r="885" spans="3:3" ht="15.75" customHeight="1">
      <c r="C885" s="60"/>
    </row>
    <row r="886" spans="3:3" ht="15.75" customHeight="1">
      <c r="C886" s="60"/>
    </row>
    <row r="887" spans="3:3" ht="15.75" customHeight="1">
      <c r="C887" s="60"/>
    </row>
    <row r="888" spans="3:3" ht="15.75" customHeight="1">
      <c r="C888" s="60"/>
    </row>
    <row r="889" spans="3:3" ht="15.75" customHeight="1">
      <c r="C889" s="60"/>
    </row>
    <row r="890" spans="3:3" ht="15.75" customHeight="1">
      <c r="C890" s="60"/>
    </row>
    <row r="891" spans="3:3" ht="15.75" customHeight="1">
      <c r="C891" s="60"/>
    </row>
    <row r="892" spans="3:3" ht="15.75" customHeight="1">
      <c r="C892" s="60"/>
    </row>
    <row r="893" spans="3:3" ht="15.75" customHeight="1">
      <c r="C893" s="60"/>
    </row>
    <row r="894" spans="3:3" ht="15.75" customHeight="1">
      <c r="C894" s="60"/>
    </row>
    <row r="895" spans="3:3" ht="15.75" customHeight="1">
      <c r="C895" s="60"/>
    </row>
    <row r="896" spans="3:3" ht="15.75" customHeight="1">
      <c r="C896" s="60"/>
    </row>
    <row r="897" spans="3:3" ht="15.75" customHeight="1">
      <c r="C897" s="60"/>
    </row>
    <row r="898" spans="3:3" ht="15.75" customHeight="1">
      <c r="C898" s="60"/>
    </row>
    <row r="899" spans="3:3" ht="15.75" customHeight="1">
      <c r="C899" s="60"/>
    </row>
    <row r="900" spans="3:3" ht="15.75" customHeight="1">
      <c r="C900" s="60"/>
    </row>
    <row r="901" spans="3:3" ht="15.75" customHeight="1">
      <c r="C901" s="60"/>
    </row>
    <row r="902" spans="3:3" ht="15.75" customHeight="1">
      <c r="C902" s="60"/>
    </row>
    <row r="903" spans="3:3" ht="15.75" customHeight="1">
      <c r="C903" s="60"/>
    </row>
    <row r="904" spans="3:3" ht="15.75" customHeight="1">
      <c r="C904" s="60"/>
    </row>
    <row r="905" spans="3:3" ht="15.75" customHeight="1">
      <c r="C905" s="60"/>
    </row>
    <row r="906" spans="3:3" ht="15.75" customHeight="1">
      <c r="C906" s="60"/>
    </row>
    <row r="907" spans="3:3" ht="15.75" customHeight="1">
      <c r="C907" s="60"/>
    </row>
    <row r="908" spans="3:3" ht="15.75" customHeight="1">
      <c r="C908" s="60"/>
    </row>
    <row r="909" spans="3:3" ht="15.75" customHeight="1">
      <c r="C909" s="60"/>
    </row>
    <row r="910" spans="3:3" ht="15.75" customHeight="1">
      <c r="C910" s="60"/>
    </row>
    <row r="911" spans="3:3" ht="15.75" customHeight="1">
      <c r="C911" s="60"/>
    </row>
    <row r="912" spans="3:3" ht="15.75" customHeight="1">
      <c r="C912" s="60"/>
    </row>
    <row r="913" spans="3:3" ht="15.75" customHeight="1">
      <c r="C913" s="60"/>
    </row>
    <row r="914" spans="3:3" ht="15.75" customHeight="1">
      <c r="C914" s="60"/>
    </row>
    <row r="915" spans="3:3" ht="15.75" customHeight="1">
      <c r="C915" s="60"/>
    </row>
    <row r="916" spans="3:3" ht="15.75" customHeight="1">
      <c r="C916" s="60"/>
    </row>
    <row r="917" spans="3:3" ht="15.75" customHeight="1">
      <c r="C917" s="60"/>
    </row>
    <row r="918" spans="3:3" ht="15.75" customHeight="1">
      <c r="C918" s="60"/>
    </row>
    <row r="919" spans="3:3" ht="15.75" customHeight="1">
      <c r="C919" s="60"/>
    </row>
    <row r="920" spans="3:3" ht="15.75" customHeight="1">
      <c r="C920" s="60"/>
    </row>
    <row r="921" spans="3:3" ht="15.75" customHeight="1">
      <c r="C921" s="60"/>
    </row>
    <row r="922" spans="3:3" ht="15.75" customHeight="1">
      <c r="C922" s="60"/>
    </row>
    <row r="923" spans="3:3" ht="15.75" customHeight="1">
      <c r="C923" s="60"/>
    </row>
    <row r="924" spans="3:3" ht="15.75" customHeight="1">
      <c r="C924" s="60"/>
    </row>
    <row r="925" spans="3:3" ht="15.75" customHeight="1">
      <c r="C925" s="60"/>
    </row>
    <row r="926" spans="3:3" ht="15.75" customHeight="1">
      <c r="C926" s="60"/>
    </row>
    <row r="927" spans="3:3" ht="15.75" customHeight="1">
      <c r="C927" s="60"/>
    </row>
    <row r="928" spans="3:3" ht="15.75" customHeight="1">
      <c r="C928" s="60"/>
    </row>
    <row r="929" spans="3:3" ht="15.75" customHeight="1">
      <c r="C929" s="60"/>
    </row>
    <row r="930" spans="3:3" ht="15.75" customHeight="1">
      <c r="C930" s="60"/>
    </row>
    <row r="931" spans="3:3" ht="15.75" customHeight="1">
      <c r="C931" s="60"/>
    </row>
    <row r="932" spans="3:3" ht="15.75" customHeight="1">
      <c r="C932" s="60"/>
    </row>
    <row r="933" spans="3:3" ht="15.75" customHeight="1">
      <c r="C933" s="60"/>
    </row>
    <row r="934" spans="3:3" ht="15.75" customHeight="1">
      <c r="C934" s="60"/>
    </row>
    <row r="935" spans="3:3" ht="15.75" customHeight="1">
      <c r="C935" s="60"/>
    </row>
    <row r="936" spans="3:3" ht="15.75" customHeight="1">
      <c r="C936" s="60"/>
    </row>
    <row r="937" spans="3:3" ht="15.75" customHeight="1">
      <c r="C937" s="60"/>
    </row>
    <row r="938" spans="3:3" ht="15.75" customHeight="1">
      <c r="C938" s="60"/>
    </row>
    <row r="939" spans="3:3" ht="15.75" customHeight="1">
      <c r="C939" s="60"/>
    </row>
    <row r="940" spans="3:3" ht="15.75" customHeight="1">
      <c r="C940" s="60"/>
    </row>
    <row r="941" spans="3:3" ht="15.75" customHeight="1">
      <c r="C941" s="60"/>
    </row>
    <row r="942" spans="3:3" ht="15.75" customHeight="1">
      <c r="C942" s="60"/>
    </row>
    <row r="943" spans="3:3" ht="15.75" customHeight="1">
      <c r="C943" s="60"/>
    </row>
    <row r="944" spans="3:3" ht="15.75" customHeight="1">
      <c r="C944" s="60"/>
    </row>
    <row r="945" spans="3:3" ht="15.75" customHeight="1">
      <c r="C945" s="60"/>
    </row>
    <row r="946" spans="3:3" ht="15.75" customHeight="1">
      <c r="C946" s="60"/>
    </row>
    <row r="947" spans="3:3" ht="15.75" customHeight="1">
      <c r="C947" s="60"/>
    </row>
    <row r="948" spans="3:3" ht="15.75" customHeight="1">
      <c r="C948" s="60"/>
    </row>
    <row r="949" spans="3:3" ht="15.75" customHeight="1">
      <c r="C949" s="60"/>
    </row>
    <row r="950" spans="3:3" ht="15.75" customHeight="1">
      <c r="C950" s="60"/>
    </row>
    <row r="951" spans="3:3" ht="15.75" customHeight="1">
      <c r="C951" s="60"/>
    </row>
    <row r="952" spans="3:3" ht="15.75" customHeight="1">
      <c r="C952" s="60"/>
    </row>
    <row r="953" spans="3:3" ht="15.75" customHeight="1">
      <c r="C953" s="60"/>
    </row>
    <row r="954" spans="3:3" ht="15.75" customHeight="1">
      <c r="C954" s="60"/>
    </row>
    <row r="955" spans="3:3" ht="15.75" customHeight="1">
      <c r="C955" s="60"/>
    </row>
    <row r="956" spans="3:3" ht="15.75" customHeight="1">
      <c r="C956" s="60"/>
    </row>
    <row r="957" spans="3:3" ht="15.75" customHeight="1">
      <c r="C957" s="60"/>
    </row>
    <row r="958" spans="3:3" ht="15.75" customHeight="1">
      <c r="C958" s="60"/>
    </row>
    <row r="959" spans="3:3" ht="15.75" customHeight="1">
      <c r="C959" s="60"/>
    </row>
    <row r="960" spans="3:3" ht="15.75" customHeight="1">
      <c r="C960" s="60"/>
    </row>
    <row r="961" spans="3:3" ht="15.75" customHeight="1">
      <c r="C961" s="60"/>
    </row>
    <row r="962" spans="3:3" ht="15.75" customHeight="1">
      <c r="C962" s="60"/>
    </row>
    <row r="963" spans="3:3" ht="15.75" customHeight="1">
      <c r="C963" s="60"/>
    </row>
    <row r="964" spans="3:3" ht="15.75" customHeight="1">
      <c r="C964" s="60"/>
    </row>
    <row r="965" spans="3:3" ht="15.75" customHeight="1">
      <c r="C965" s="60"/>
    </row>
    <row r="966" spans="3:3" ht="15.75" customHeight="1">
      <c r="C966" s="60"/>
    </row>
    <row r="967" spans="3:3" ht="15.75" customHeight="1">
      <c r="C967" s="60"/>
    </row>
    <row r="968" spans="3:3" ht="15.75" customHeight="1">
      <c r="C968" s="60"/>
    </row>
    <row r="969" spans="3:3" ht="15.75" customHeight="1">
      <c r="C969" s="60"/>
    </row>
    <row r="970" spans="3:3" ht="15.75" customHeight="1">
      <c r="C970" s="60"/>
    </row>
    <row r="971" spans="3:3" ht="15.75" customHeight="1">
      <c r="C971" s="60"/>
    </row>
    <row r="972" spans="3:3" ht="15.75" customHeight="1">
      <c r="C972" s="60"/>
    </row>
    <row r="973" spans="3:3" ht="15.75" customHeight="1">
      <c r="C973" s="60"/>
    </row>
    <row r="974" spans="3:3" ht="15.75" customHeight="1">
      <c r="C974" s="60"/>
    </row>
    <row r="975" spans="3:3" ht="15.75" customHeight="1">
      <c r="C975" s="60"/>
    </row>
    <row r="976" spans="3:3" ht="15.75" customHeight="1">
      <c r="C976" s="60"/>
    </row>
    <row r="977" spans="3:3" ht="15.75" customHeight="1">
      <c r="C977" s="60"/>
    </row>
    <row r="978" spans="3:3" ht="15.75" customHeight="1">
      <c r="C978" s="60"/>
    </row>
    <row r="979" spans="3:3" ht="15.75" customHeight="1">
      <c r="C979" s="60"/>
    </row>
    <row r="980" spans="3:3" ht="15.75" customHeight="1">
      <c r="C980" s="60"/>
    </row>
    <row r="981" spans="3:3" ht="15.75" customHeight="1">
      <c r="C981" s="60"/>
    </row>
    <row r="982" spans="3:3" ht="15.75" customHeight="1">
      <c r="C982" s="60"/>
    </row>
    <row r="983" spans="3:3" ht="15.75" customHeight="1">
      <c r="C983" s="60"/>
    </row>
    <row r="984" spans="3:3" ht="15.75" customHeight="1">
      <c r="C984" s="60"/>
    </row>
    <row r="985" spans="3:3" ht="15.75" customHeight="1">
      <c r="C985" s="60"/>
    </row>
    <row r="986" spans="3:3" ht="15.75" customHeight="1">
      <c r="C986" s="60"/>
    </row>
    <row r="987" spans="3:3" ht="15.75" customHeight="1">
      <c r="C987" s="60"/>
    </row>
    <row r="988" spans="3:3" ht="15.75" customHeight="1">
      <c r="C988" s="60"/>
    </row>
    <row r="989" spans="3:3" ht="15.75" customHeight="1">
      <c r="C989" s="60"/>
    </row>
    <row r="990" spans="3:3" ht="15.75" customHeight="1">
      <c r="C990" s="60"/>
    </row>
    <row r="991" spans="3:3" ht="15.75" customHeight="1">
      <c r="C991" s="60"/>
    </row>
    <row r="992" spans="3:3" ht="15.75" customHeight="1">
      <c r="C992" s="60"/>
    </row>
    <row r="993" spans="3:3" ht="15.75" customHeight="1">
      <c r="C993" s="60"/>
    </row>
    <row r="994" spans="3:3" ht="15.75" customHeight="1">
      <c r="C994" s="60"/>
    </row>
    <row r="995" spans="3:3" ht="15.75" customHeight="1">
      <c r="C995" s="60"/>
    </row>
    <row r="996" spans="3:3" ht="15.75" customHeight="1">
      <c r="C996" s="60"/>
    </row>
    <row r="997" spans="3:3" ht="15.75" customHeight="1">
      <c r="C997" s="60"/>
    </row>
    <row r="998" spans="3:3" ht="15.75" customHeight="1">
      <c r="C998" s="60"/>
    </row>
    <row r="999" spans="3:3" ht="15.75" customHeight="1">
      <c r="C999" s="60"/>
    </row>
  </sheetData>
  <mergeCells count="9">
    <mergeCell ref="A36:B36"/>
    <mergeCell ref="F36:G36"/>
    <mergeCell ref="A37:B37"/>
    <mergeCell ref="F37:G37"/>
    <mergeCell ref="A1:M1"/>
    <mergeCell ref="A2:M2"/>
    <mergeCell ref="A3:M3"/>
    <mergeCell ref="A4:M4"/>
    <mergeCell ref="A35:M35"/>
  </mergeCells>
  <pageMargins left="0.7" right="0.7" top="0.75" bottom="0.75" header="0" footer="0"/>
  <pageSetup paperSize="9" scale="3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CRONOGRAMA COMPLETO</vt:lpstr>
      <vt:lpstr>CRONOGRAMA 1ª FASE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Valfrido Morais Ribeiro</dc:creator>
  <cp:lastModifiedBy>Valfrido Morais Ribeiro</cp:lastModifiedBy>
  <dcterms:created xsi:type="dcterms:W3CDTF">2023-07-30T18:09:27Z</dcterms:created>
  <dcterms:modified xsi:type="dcterms:W3CDTF">2023-07-30T19:02:59Z</dcterms:modified>
</cp:coreProperties>
</file>